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ordinator\Desktop\空き店事業計画2022.05.06\"/>
    </mc:Choice>
  </mc:AlternateContent>
  <xr:revisionPtr revIDLastSave="0" documentId="8_{B6B0CCAB-D6A0-484B-A903-7F8AEE369976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収支計画" sheetId="6" r:id="rId1"/>
    <sheet name="収支計画（記入例）" sheetId="3" r:id="rId2"/>
    <sheet name="資金計画" sheetId="4" r:id="rId3"/>
    <sheet name="資金計画（記入例）" sheetId="7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5" i="3" l="1"/>
  <c r="I25" i="3"/>
  <c r="J25" i="3"/>
  <c r="H25" i="3"/>
  <c r="E25" i="3"/>
  <c r="F25" i="3" s="1"/>
  <c r="I26" i="6"/>
  <c r="G26" i="6"/>
  <c r="E26" i="6"/>
  <c r="C26" i="6"/>
  <c r="I25" i="6"/>
  <c r="G25" i="6"/>
  <c r="E25" i="6"/>
  <c r="F25" i="6" s="1"/>
  <c r="C25" i="6"/>
  <c r="F30" i="4"/>
  <c r="C29" i="4"/>
  <c r="C18" i="4"/>
  <c r="J25" i="6"/>
  <c r="H25" i="6"/>
  <c r="D25" i="6"/>
  <c r="J24" i="6"/>
  <c r="H24" i="6"/>
  <c r="F24" i="6"/>
  <c r="D24" i="6"/>
  <c r="J23" i="6"/>
  <c r="H23" i="6"/>
  <c r="F23" i="6"/>
  <c r="D23" i="6"/>
  <c r="J22" i="6"/>
  <c r="H22" i="6"/>
  <c r="F22" i="6"/>
  <c r="D22" i="6"/>
  <c r="J21" i="6"/>
  <c r="H21" i="6"/>
  <c r="F21" i="6"/>
  <c r="D21" i="6"/>
  <c r="J20" i="6"/>
  <c r="H20" i="6"/>
  <c r="F20" i="6"/>
  <c r="D20" i="6"/>
  <c r="J19" i="6"/>
  <c r="H19" i="6"/>
  <c r="F19" i="6"/>
  <c r="D19" i="6"/>
  <c r="J18" i="6"/>
  <c r="H18" i="6"/>
  <c r="F18" i="6"/>
  <c r="D18" i="6"/>
  <c r="J17" i="6"/>
  <c r="H17" i="6"/>
  <c r="F17" i="6"/>
  <c r="D17" i="6"/>
  <c r="J16" i="6"/>
  <c r="H16" i="6"/>
  <c r="F16" i="6"/>
  <c r="D16" i="6"/>
  <c r="J15" i="6"/>
  <c r="H15" i="6"/>
  <c r="F15" i="6"/>
  <c r="D15" i="6"/>
  <c r="J14" i="6"/>
  <c r="H14" i="6"/>
  <c r="F14" i="6"/>
  <c r="D14" i="6"/>
  <c r="J13" i="6"/>
  <c r="H13" i="6"/>
  <c r="F13" i="6"/>
  <c r="D13" i="6"/>
  <c r="J12" i="6"/>
  <c r="H12" i="6"/>
  <c r="F12" i="6"/>
  <c r="D12" i="6"/>
  <c r="J11" i="6"/>
  <c r="H11" i="6"/>
  <c r="F11" i="6"/>
  <c r="D11" i="6"/>
  <c r="J10" i="6"/>
  <c r="H10" i="6"/>
  <c r="F10" i="6"/>
  <c r="D10" i="6"/>
  <c r="I9" i="6"/>
  <c r="G9" i="6"/>
  <c r="H9" i="6" s="1"/>
  <c r="E9" i="6"/>
  <c r="F9" i="6" s="1"/>
  <c r="C9" i="6"/>
  <c r="D9" i="6" s="1"/>
  <c r="J8" i="6"/>
  <c r="H8" i="6"/>
  <c r="F8" i="6"/>
  <c r="D8" i="6"/>
  <c r="J7" i="6"/>
  <c r="H7" i="6"/>
  <c r="F7" i="6"/>
  <c r="D7" i="6"/>
  <c r="I6" i="6"/>
  <c r="J6" i="6" s="1"/>
  <c r="G6" i="6"/>
  <c r="H6" i="6" s="1"/>
  <c r="E6" i="6"/>
  <c r="F6" i="6" s="1"/>
  <c r="C6" i="6"/>
  <c r="D6" i="6" s="1"/>
  <c r="J5" i="6"/>
  <c r="H5" i="6"/>
  <c r="F5" i="6"/>
  <c r="D5" i="6"/>
  <c r="J4" i="6"/>
  <c r="H4" i="6"/>
  <c r="F4" i="6"/>
  <c r="D4" i="6"/>
  <c r="F30" i="7"/>
  <c r="C29" i="7"/>
  <c r="C18" i="7"/>
  <c r="C6" i="3"/>
  <c r="D6" i="3" s="1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8" i="3"/>
  <c r="J7" i="3"/>
  <c r="J5" i="3"/>
  <c r="J4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8" i="3"/>
  <c r="H7" i="3"/>
  <c r="H5" i="3"/>
  <c r="H4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8" i="3"/>
  <c r="F7" i="3"/>
  <c r="F5" i="3"/>
  <c r="F4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8" i="3"/>
  <c r="D7" i="3"/>
  <c r="D5" i="3"/>
  <c r="D4" i="3"/>
  <c r="I9" i="3"/>
  <c r="J9" i="3" s="1"/>
  <c r="G9" i="3"/>
  <c r="H9" i="3" s="1"/>
  <c r="E9" i="3"/>
  <c r="F9" i="3" s="1"/>
  <c r="I6" i="3"/>
  <c r="J6" i="3" s="1"/>
  <c r="G6" i="3"/>
  <c r="H6" i="3" s="1"/>
  <c r="E6" i="3"/>
  <c r="F6" i="3" s="1"/>
  <c r="C25" i="3"/>
  <c r="D25" i="3" s="1"/>
  <c r="C9" i="3"/>
  <c r="D9" i="3" s="1"/>
  <c r="C30" i="4" l="1"/>
  <c r="J26" i="6"/>
  <c r="F26" i="6"/>
  <c r="J9" i="6"/>
  <c r="D26" i="6"/>
  <c r="H26" i="6"/>
  <c r="C30" i="7"/>
  <c r="C26" i="3"/>
  <c r="G26" i="3"/>
  <c r="H26" i="3" s="1"/>
  <c r="I26" i="3"/>
  <c r="J26" i="3" s="1"/>
  <c r="E26" i="3"/>
  <c r="C27" i="6" l="1"/>
  <c r="D27" i="6" s="1"/>
  <c r="I27" i="6"/>
  <c r="J27" i="6" s="1"/>
  <c r="I27" i="3"/>
  <c r="J27" i="3" s="1"/>
  <c r="E27" i="6"/>
  <c r="F27" i="6" s="1"/>
  <c r="G27" i="6"/>
  <c r="H27" i="6" s="1"/>
  <c r="E27" i="3"/>
  <c r="F27" i="3" s="1"/>
  <c r="F26" i="3"/>
  <c r="G27" i="3"/>
  <c r="H27" i="3" s="1"/>
  <c r="D26" i="3"/>
  <c r="C27" i="3"/>
  <c r="D27" i="3" s="1"/>
</calcChain>
</file>

<file path=xl/sharedStrings.xml><?xml version="1.0" encoding="utf-8"?>
<sst xmlns="http://schemas.openxmlformats.org/spreadsheetml/2006/main" count="170" uniqueCount="88">
  <si>
    <t>その他</t>
    <rPh sb="2" eb="3">
      <t>タ</t>
    </rPh>
    <phoneticPr fontId="1"/>
  </si>
  <si>
    <t>人件費</t>
    <rPh sb="0" eb="3">
      <t>ジンケンヒ</t>
    </rPh>
    <phoneticPr fontId="1"/>
  </si>
  <si>
    <t>&lt;内訳&gt;</t>
    <rPh sb="1" eb="3">
      <t>ウチワケ</t>
    </rPh>
    <phoneticPr fontId="1"/>
  </si>
  <si>
    <t>補助金</t>
    <rPh sb="0" eb="3">
      <t>ホジョキン</t>
    </rPh>
    <phoneticPr fontId="1"/>
  </si>
  <si>
    <t>預金</t>
    <rPh sb="0" eb="2">
      <t>ヨキン</t>
    </rPh>
    <phoneticPr fontId="1"/>
  </si>
  <si>
    <t>設備資金</t>
    <rPh sb="0" eb="2">
      <t>セツビ</t>
    </rPh>
    <rPh sb="2" eb="4">
      <t>シキン</t>
    </rPh>
    <phoneticPr fontId="1"/>
  </si>
  <si>
    <t>調達方法</t>
    <rPh sb="0" eb="2">
      <t>チョウタツ</t>
    </rPh>
    <rPh sb="2" eb="4">
      <t>ホウホウ</t>
    </rPh>
    <phoneticPr fontId="1"/>
  </si>
  <si>
    <t>6か月目</t>
    <rPh sb="2" eb="4">
      <t>ゲツメ</t>
    </rPh>
    <phoneticPr fontId="1"/>
  </si>
  <si>
    <t>12か月目</t>
    <rPh sb="3" eb="5">
      <t>ゲツメ</t>
    </rPh>
    <phoneticPr fontId="1"/>
  </si>
  <si>
    <t>家具</t>
    <rPh sb="0" eb="2">
      <t>カグ</t>
    </rPh>
    <phoneticPr fontId="1"/>
  </si>
  <si>
    <t>仲介手数料</t>
    <rPh sb="0" eb="2">
      <t>チュウカイ</t>
    </rPh>
    <rPh sb="2" eb="5">
      <t>テスウリョウ</t>
    </rPh>
    <phoneticPr fontId="1"/>
  </si>
  <si>
    <t>母親からの借入</t>
    <rPh sb="0" eb="2">
      <t>ハハオヤ</t>
    </rPh>
    <rPh sb="5" eb="7">
      <t>カリイレ</t>
    </rPh>
    <phoneticPr fontId="1"/>
  </si>
  <si>
    <t>看板設置工事</t>
    <rPh sb="0" eb="2">
      <t>カンバン</t>
    </rPh>
    <rPh sb="2" eb="4">
      <t>セッチ</t>
    </rPh>
    <rPh sb="4" eb="6">
      <t>コウジ</t>
    </rPh>
    <phoneticPr fontId="1"/>
  </si>
  <si>
    <t>広告宣伝費</t>
    <rPh sb="0" eb="2">
      <t>コウコク</t>
    </rPh>
    <rPh sb="2" eb="5">
      <t>センデンヒ</t>
    </rPh>
    <phoneticPr fontId="1"/>
  </si>
  <si>
    <t>通信費</t>
    <rPh sb="0" eb="3">
      <t>ツウシンヒ</t>
    </rPh>
    <phoneticPr fontId="1"/>
  </si>
  <si>
    <t>当初1か月</t>
    <rPh sb="0" eb="2">
      <t>トウショ</t>
    </rPh>
    <rPh sb="4" eb="5">
      <t>ゲツ</t>
    </rPh>
    <phoneticPr fontId="1"/>
  </si>
  <si>
    <t>24か月目</t>
    <rPh sb="3" eb="5">
      <t>ゲツメ</t>
    </rPh>
    <phoneticPr fontId="1"/>
  </si>
  <si>
    <t>売上</t>
    <rPh sb="0" eb="2">
      <t>ウリアゲ</t>
    </rPh>
    <phoneticPr fontId="1"/>
  </si>
  <si>
    <t>売上原価（仕入高）</t>
    <rPh sb="0" eb="4">
      <t>ウリアゲゲンカ</t>
    </rPh>
    <rPh sb="5" eb="8">
      <t>シイレダカ</t>
    </rPh>
    <phoneticPr fontId="1"/>
  </si>
  <si>
    <t>家賃・地代</t>
    <rPh sb="0" eb="2">
      <t>ヤチン</t>
    </rPh>
    <rPh sb="3" eb="5">
      <t>チダイ</t>
    </rPh>
    <phoneticPr fontId="1"/>
  </si>
  <si>
    <t>総合計</t>
  </si>
  <si>
    <t>総合計</t>
    <rPh sb="0" eb="3">
      <t>ソウゴウケイ</t>
    </rPh>
    <phoneticPr fontId="1"/>
  </si>
  <si>
    <t>売上総利益（粗利）</t>
    <rPh sb="0" eb="2">
      <t>ウリアゲ</t>
    </rPh>
    <rPh sb="2" eb="5">
      <t>ソウリエキ</t>
    </rPh>
    <rPh sb="6" eb="8">
      <t>アラリ</t>
    </rPh>
    <phoneticPr fontId="1"/>
  </si>
  <si>
    <t>小計</t>
    <rPh sb="0" eb="2">
      <t>ショウケイ</t>
    </rPh>
    <phoneticPr fontId="1"/>
  </si>
  <si>
    <t>水道光熱費</t>
    <rPh sb="0" eb="2">
      <t>スイドウ</t>
    </rPh>
    <rPh sb="2" eb="5">
      <t>コウネツヒ</t>
    </rPh>
    <phoneticPr fontId="1"/>
  </si>
  <si>
    <t>支払利息</t>
    <rPh sb="0" eb="2">
      <t>シハラ</t>
    </rPh>
    <rPh sb="2" eb="4">
      <t>リソク</t>
    </rPh>
    <phoneticPr fontId="1"/>
  </si>
  <si>
    <t>減価償却費</t>
    <rPh sb="0" eb="2">
      <t>ゲンカ</t>
    </rPh>
    <rPh sb="2" eb="5">
      <t>ショウキャクヒ</t>
    </rPh>
    <phoneticPr fontId="1"/>
  </si>
  <si>
    <t>売上構成比</t>
    <rPh sb="0" eb="2">
      <t>ウリアゲ</t>
    </rPh>
    <rPh sb="2" eb="5">
      <t>コウセイヒ</t>
    </rPh>
    <phoneticPr fontId="1"/>
  </si>
  <si>
    <t>経費②</t>
    <rPh sb="0" eb="2">
      <t>ケイヒ</t>
    </rPh>
    <phoneticPr fontId="1"/>
  </si>
  <si>
    <t>経費①</t>
    <rPh sb="0" eb="2">
      <t>ケイヒ</t>
    </rPh>
    <phoneticPr fontId="1"/>
  </si>
  <si>
    <t>経費　総合計</t>
    <rPh sb="0" eb="2">
      <t>ケイヒ</t>
    </rPh>
    <rPh sb="3" eb="6">
      <t>ソウゴウケイ</t>
    </rPh>
    <phoneticPr fontId="1"/>
  </si>
  <si>
    <t>利益</t>
    <rPh sb="0" eb="2">
      <t>リエキ</t>
    </rPh>
    <phoneticPr fontId="1"/>
  </si>
  <si>
    <t>収支計画通りに売上を作るための工夫</t>
    <rPh sb="0" eb="2">
      <t>シュウシ</t>
    </rPh>
    <rPh sb="2" eb="4">
      <t>ケイカク</t>
    </rPh>
    <rPh sb="4" eb="5">
      <t>ドオ</t>
    </rPh>
    <rPh sb="7" eb="9">
      <t>ウリアゲ</t>
    </rPh>
    <rPh sb="10" eb="11">
      <t>ツク</t>
    </rPh>
    <rPh sb="15" eb="17">
      <t>クフウ</t>
    </rPh>
    <phoneticPr fontId="1"/>
  </si>
  <si>
    <t>①1か月目</t>
    <rPh sb="3" eb="5">
      <t>ゲツメ</t>
    </rPh>
    <phoneticPr fontId="1"/>
  </si>
  <si>
    <t>②6か月目</t>
    <rPh sb="3" eb="5">
      <t>ゲツメ</t>
    </rPh>
    <phoneticPr fontId="1"/>
  </si>
  <si>
    <t>③12か月目</t>
    <rPh sb="4" eb="6">
      <t>ゲツメ</t>
    </rPh>
    <phoneticPr fontId="1"/>
  </si>
  <si>
    <t>④24か月目</t>
    <rPh sb="4" eb="6">
      <t>ゲツメ</t>
    </rPh>
    <phoneticPr fontId="1"/>
  </si>
  <si>
    <t>金額</t>
    <rPh sb="0" eb="2">
      <t>キンガク</t>
    </rPh>
    <phoneticPr fontId="1"/>
  </si>
  <si>
    <t>開業（開店）から概ね1年間の資金</t>
    <rPh sb="0" eb="2">
      <t>カイギョウ</t>
    </rPh>
    <rPh sb="3" eb="5">
      <t>カイテン</t>
    </rPh>
    <rPh sb="8" eb="9">
      <t>オオム</t>
    </rPh>
    <rPh sb="11" eb="13">
      <t>ネンカン</t>
    </rPh>
    <rPh sb="14" eb="16">
      <t>シキン</t>
    </rPh>
    <phoneticPr fontId="1"/>
  </si>
  <si>
    <t>店舗取得・敷金・入居保証金</t>
    <rPh sb="0" eb="4">
      <t>テンポシュトク</t>
    </rPh>
    <rPh sb="5" eb="7">
      <t>シキキン</t>
    </rPh>
    <rPh sb="8" eb="10">
      <t>ニュウキョ</t>
    </rPh>
    <rPh sb="10" eb="13">
      <t>ホショウキン</t>
    </rPh>
    <phoneticPr fontId="1"/>
  </si>
  <si>
    <t>改装等工事費</t>
    <rPh sb="0" eb="3">
      <t>カイソウトウ</t>
    </rPh>
    <rPh sb="3" eb="6">
      <t>コウジヒ</t>
    </rPh>
    <phoneticPr fontId="1"/>
  </si>
  <si>
    <t>内装工事費</t>
    <rPh sb="0" eb="5">
      <t>ナイソウコウジヒ</t>
    </rPh>
    <phoneticPr fontId="1"/>
  </si>
  <si>
    <t>機械器具・什器備品等</t>
    <rPh sb="0" eb="4">
      <t>キカイキグ</t>
    </rPh>
    <rPh sb="5" eb="9">
      <t>ジュウキビヒン</t>
    </rPh>
    <rPh sb="9" eb="10">
      <t>トウ</t>
    </rPh>
    <phoneticPr fontId="1"/>
  </si>
  <si>
    <t>預金以外</t>
    <rPh sb="0" eb="4">
      <t>ヨキンイガイ</t>
    </rPh>
    <phoneticPr fontId="1"/>
  </si>
  <si>
    <t>運転資金</t>
    <rPh sb="0" eb="4">
      <t>ウンテンシキン</t>
    </rPh>
    <phoneticPr fontId="1"/>
  </si>
  <si>
    <t>自己資金</t>
    <rPh sb="0" eb="4">
      <t>ジコシキン</t>
    </rPh>
    <phoneticPr fontId="1"/>
  </si>
  <si>
    <t>借入金等</t>
    <rPh sb="0" eb="3">
      <t>カリイレキン</t>
    </rPh>
    <rPh sb="3" eb="4">
      <t>トウ</t>
    </rPh>
    <phoneticPr fontId="1"/>
  </si>
  <si>
    <t>練馬区創業支援貸付による借入金</t>
    <rPh sb="0" eb="3">
      <t>ネリマク</t>
    </rPh>
    <rPh sb="3" eb="5">
      <t>ソウギョウ</t>
    </rPh>
    <rPh sb="5" eb="7">
      <t>シエン</t>
    </rPh>
    <rPh sb="7" eb="9">
      <t>カシツケ</t>
    </rPh>
    <rPh sb="12" eb="15">
      <t>カリイレキン</t>
    </rPh>
    <phoneticPr fontId="1"/>
  </si>
  <si>
    <t>その他の金融機関等からの借入金</t>
    <rPh sb="2" eb="3">
      <t>タ</t>
    </rPh>
    <rPh sb="4" eb="8">
      <t>キンユウキカン</t>
    </rPh>
    <rPh sb="8" eb="9">
      <t>トウ</t>
    </rPh>
    <rPh sb="12" eb="15">
      <t>カリイレキン</t>
    </rPh>
    <phoneticPr fontId="1"/>
  </si>
  <si>
    <t>店舗改修費補助金見込額</t>
    <rPh sb="0" eb="5">
      <t>テンポカイシュウヒ</t>
    </rPh>
    <rPh sb="5" eb="8">
      <t>ホジョキン</t>
    </rPh>
    <rPh sb="8" eb="10">
      <t>ミコ</t>
    </rPh>
    <rPh sb="10" eb="11">
      <t>ガク</t>
    </rPh>
    <phoneticPr fontId="1"/>
  </si>
  <si>
    <t>店舗賃借料補助金見込額</t>
    <rPh sb="0" eb="2">
      <t>テンポ</t>
    </rPh>
    <rPh sb="2" eb="5">
      <t>チンシャクリョウ</t>
    </rPh>
    <rPh sb="5" eb="8">
      <t>ホジョキン</t>
    </rPh>
    <rPh sb="8" eb="10">
      <t>ミコ</t>
    </rPh>
    <rPh sb="10" eb="11">
      <t>ガク</t>
    </rPh>
    <phoneticPr fontId="1"/>
  </si>
  <si>
    <t>＜内訳＞</t>
    <rPh sb="1" eb="3">
      <t>ウチワケ</t>
    </rPh>
    <phoneticPr fontId="1"/>
  </si>
  <si>
    <t>補助金支払いまでの資金手当方法</t>
    <rPh sb="0" eb="3">
      <t>ホジョキン</t>
    </rPh>
    <rPh sb="3" eb="5">
      <t>シハラ</t>
    </rPh>
    <rPh sb="9" eb="11">
      <t>シキン</t>
    </rPh>
    <rPh sb="11" eb="13">
      <t>テア</t>
    </rPh>
    <rPh sb="13" eb="15">
      <t>ホウホウ</t>
    </rPh>
    <phoneticPr fontId="1"/>
  </si>
  <si>
    <t>オープン前、店頭でチラシ配り。</t>
    <phoneticPr fontId="1"/>
  </si>
  <si>
    <t>12月の宴会シーズンに向けて、宴会メニュー決定と店内ポスター作成。</t>
  </si>
  <si>
    <t>イベント：1周年感謝祭、夏のビール祭りを続けて行う。
季節料理：春の白身魚・貝串セット、夏のスタミナ串セットなどシーズンメニューを展開する。</t>
    <phoneticPr fontId="1"/>
  </si>
  <si>
    <t>店舗オペレーションも落ち着く頃なので、公式ラインを利用したメルマガ発信を開始して、
時々クーポンを入れる。</t>
    <rPh sb="19" eb="21">
      <t>コウシキ</t>
    </rPh>
    <phoneticPr fontId="1"/>
  </si>
  <si>
    <t>保証金（　6　か月分）</t>
    <rPh sb="0" eb="3">
      <t>ホショウキン</t>
    </rPh>
    <rPh sb="9" eb="10">
      <t>ブン</t>
    </rPh>
    <phoneticPr fontId="1"/>
  </si>
  <si>
    <t>厨房機器</t>
    <rPh sb="0" eb="4">
      <t>チュウボウキキ</t>
    </rPh>
    <phoneticPr fontId="1"/>
  </si>
  <si>
    <t>調理器具・食器類</t>
    <rPh sb="0" eb="4">
      <t>チョウリキグ</t>
    </rPh>
    <rPh sb="5" eb="8">
      <t>ショッキルイ</t>
    </rPh>
    <phoneticPr fontId="1"/>
  </si>
  <si>
    <t>商品・材料等の仕入れ（12か月分）</t>
    <rPh sb="0" eb="2">
      <t>ショウヒン</t>
    </rPh>
    <rPh sb="3" eb="6">
      <t>ザイリョウトウ</t>
    </rPh>
    <rPh sb="7" eb="9">
      <t>シイ</t>
    </rPh>
    <rPh sb="15" eb="16">
      <t>ブン</t>
    </rPh>
    <phoneticPr fontId="1"/>
  </si>
  <si>
    <t>人件費　　　　　　　　　　（12か月分）</t>
    <rPh sb="0" eb="3">
      <t>ジンケンヒ</t>
    </rPh>
    <phoneticPr fontId="1"/>
  </si>
  <si>
    <t>店舗賃借料等　　　　 　（12か月分）</t>
    <rPh sb="0" eb="4">
      <t>テンポチンシャク</t>
    </rPh>
    <rPh sb="4" eb="5">
      <t>リョウ</t>
    </rPh>
    <rPh sb="5" eb="6">
      <t>トウ</t>
    </rPh>
    <rPh sb="17" eb="18">
      <t>ブン</t>
    </rPh>
    <phoneticPr fontId="1"/>
  </si>
  <si>
    <t>その他                    （12か月分）</t>
    <rPh sb="2" eb="3">
      <t>タ</t>
    </rPh>
    <rPh sb="28" eb="29">
      <t>ブン</t>
    </rPh>
    <phoneticPr fontId="1"/>
  </si>
  <si>
    <t>販売促進費</t>
    <rPh sb="0" eb="5">
      <t>ハンバイソクシンヒ</t>
    </rPh>
    <phoneticPr fontId="1"/>
  </si>
  <si>
    <t>その他（支払利息・諸経費）</t>
    <rPh sb="2" eb="3">
      <t>タ</t>
    </rPh>
    <rPh sb="4" eb="8">
      <t>シハライリソク</t>
    </rPh>
    <rPh sb="9" eb="12">
      <t>ショケイヒ</t>
    </rPh>
    <phoneticPr fontId="1"/>
  </si>
  <si>
    <t>練馬信用金庫練馬支店　普通預金</t>
    <rPh sb="0" eb="2">
      <t>ネリマ</t>
    </rPh>
    <rPh sb="2" eb="6">
      <t>シンヨウキンコ</t>
    </rPh>
    <rPh sb="6" eb="10">
      <t>ネリマシテン</t>
    </rPh>
    <rPh sb="11" eb="15">
      <t>フツウヨキン</t>
    </rPh>
    <phoneticPr fontId="1"/>
  </si>
  <si>
    <t>※売上は運転資金への充当に限定します</t>
    <rPh sb="1" eb="3">
      <t>ウリアゲ</t>
    </rPh>
    <rPh sb="4" eb="8">
      <t>ウンテンシキン</t>
    </rPh>
    <rPh sb="10" eb="12">
      <t>ジュウトウ</t>
    </rPh>
    <rPh sb="13" eb="15">
      <t>ゲンテイ</t>
    </rPh>
    <phoneticPr fontId="1"/>
  </si>
  <si>
    <t>　元金18千円　×　84回（年利0.4％）</t>
    <rPh sb="1" eb="3">
      <t>ガンキン</t>
    </rPh>
    <rPh sb="5" eb="7">
      <t>センエン</t>
    </rPh>
    <rPh sb="12" eb="13">
      <t>カイ</t>
    </rPh>
    <rPh sb="14" eb="16">
      <t>ネンリ</t>
    </rPh>
    <phoneticPr fontId="1"/>
  </si>
  <si>
    <t>　　</t>
    <phoneticPr fontId="1"/>
  </si>
  <si>
    <t>（単位：千円)</t>
    <rPh sb="1" eb="3">
      <t>タンイ</t>
    </rPh>
    <rPh sb="4" eb="6">
      <t>センエン</t>
    </rPh>
    <phoneticPr fontId="1"/>
  </si>
  <si>
    <t>姉から一時借り入れ</t>
    <rPh sb="0" eb="1">
      <t>アネ</t>
    </rPh>
    <rPh sb="3" eb="5">
      <t>イチジ</t>
    </rPh>
    <rPh sb="5" eb="6">
      <t>カ</t>
    </rPh>
    <rPh sb="7" eb="8">
      <t>イ</t>
    </rPh>
    <phoneticPr fontId="1"/>
  </si>
  <si>
    <t>小計（経費①）</t>
    <rPh sb="0" eb="2">
      <t>ショウケイ</t>
    </rPh>
    <rPh sb="3" eb="5">
      <t>ケイヒ</t>
    </rPh>
    <phoneticPr fontId="1"/>
  </si>
  <si>
    <t>　　小計（経費②）　</t>
    <rPh sb="2" eb="4">
      <t>ショウケイ</t>
    </rPh>
    <rPh sb="5" eb="7">
      <t>ケイヒ</t>
    </rPh>
    <phoneticPr fontId="1"/>
  </si>
  <si>
    <t>保証金（  　か月分）</t>
    <rPh sb="0" eb="3">
      <t>ホショウキン</t>
    </rPh>
    <rPh sb="9" eb="10">
      <t>ブン</t>
    </rPh>
    <phoneticPr fontId="1"/>
  </si>
  <si>
    <t>商品・材料等の仕入れ（   か月分）</t>
    <rPh sb="0" eb="2">
      <t>ショウヒン</t>
    </rPh>
    <rPh sb="3" eb="6">
      <t>ザイリョウトウ</t>
    </rPh>
    <rPh sb="7" eb="9">
      <t>シイ</t>
    </rPh>
    <rPh sb="16" eb="17">
      <t>ブン</t>
    </rPh>
    <phoneticPr fontId="1"/>
  </si>
  <si>
    <t>人件費　　　　　　　　　　（  か月分）</t>
    <rPh sb="0" eb="3">
      <t>ジンケンヒ</t>
    </rPh>
    <phoneticPr fontId="1"/>
  </si>
  <si>
    <t>店舗賃借料等　　　　 　（  か月分）</t>
    <rPh sb="0" eb="4">
      <t>テンポチンシャク</t>
    </rPh>
    <rPh sb="4" eb="5">
      <t>リョウ</t>
    </rPh>
    <rPh sb="5" eb="6">
      <t>トウ</t>
    </rPh>
    <rPh sb="17" eb="18">
      <t>ブン</t>
    </rPh>
    <phoneticPr fontId="1"/>
  </si>
  <si>
    <t>その他                    （  か月分）</t>
    <rPh sb="2" eb="3">
      <t>タ</t>
    </rPh>
    <rPh sb="28" eb="29">
      <t>ブン</t>
    </rPh>
    <phoneticPr fontId="1"/>
  </si>
  <si>
    <t>　</t>
    <phoneticPr fontId="1"/>
  </si>
  <si>
    <t>資金計画</t>
  </si>
  <si>
    <t>営業開始後の収支計画</t>
    <phoneticPr fontId="1"/>
  </si>
  <si>
    <t>収支計画の根拠</t>
    <rPh sb="0" eb="2">
      <t>シュウシ</t>
    </rPh>
    <rPh sb="2" eb="4">
      <t>ケイカク</t>
    </rPh>
    <rPh sb="5" eb="7">
      <t>コンキョ</t>
    </rPh>
    <phoneticPr fontId="1"/>
  </si>
  <si>
    <t>人件費の根拠</t>
    <rPh sb="0" eb="3">
      <t>ジンケンヒ</t>
    </rPh>
    <rPh sb="4" eb="6">
      <t>コンキョ</t>
    </rPh>
    <phoneticPr fontId="1"/>
  </si>
  <si>
    <t>売上・原価率の
根拠</t>
    <rPh sb="0" eb="2">
      <t>ウリアゲ</t>
    </rPh>
    <rPh sb="3" eb="6">
      <t>ゲンカリツ</t>
    </rPh>
    <rPh sb="8" eb="10">
      <t>コンキョ</t>
    </rPh>
    <phoneticPr fontId="1"/>
  </si>
  <si>
    <t>・平均客単価　3,000円
・月25日営業
・席数：20席
・客数　　当初　　：20人
　　　　　　6か月目：25人
　　　　　12か月目：30人
　　　　　24か月目：30人
・原価率　30％（初月度のみ33％）</t>
    <phoneticPr fontId="1"/>
  </si>
  <si>
    <t>アルバイト賃金
　1,000円/時間　8時間/日　25日/月
　（17時～22時の間で2名のシフト）
・妻の専従者給与
　1,750円/時間　8時間/日　20日/月
・営業時間　17:00～23:00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</si>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</sst>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38" fontId="4" fillId="0" borderId="13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7" xfId="1" applyFont="1" applyBorder="1">
      <alignment vertical="center"/>
    </xf>
    <xf numFmtId="0" fontId="5" fillId="0" borderId="26" xfId="0" applyFont="1" applyBorder="1">
      <alignment vertical="center"/>
    </xf>
    <xf numFmtId="0" fontId="4" fillId="0" borderId="3" xfId="0" applyFont="1" applyBorder="1" applyAlignment="1">
      <alignment horizontal="right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0" fillId="0" borderId="3" xfId="0" applyBorder="1" applyAlignment="1">
      <alignment horizontal="right" vertical="center"/>
    </xf>
    <xf numFmtId="38" fontId="0" fillId="0" borderId="15" xfId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38" fontId="4" fillId="0" borderId="28" xfId="1" applyFont="1" applyBorder="1">
      <alignment vertical="center"/>
    </xf>
    <xf numFmtId="38" fontId="4" fillId="0" borderId="29" xfId="1" applyFont="1" applyBorder="1">
      <alignment vertical="center"/>
    </xf>
    <xf numFmtId="0" fontId="4" fillId="0" borderId="27" xfId="0" applyFont="1" applyBorder="1" applyAlignment="1">
      <alignment horizontal="right" vertical="center"/>
    </xf>
    <xf numFmtId="0" fontId="4" fillId="0" borderId="27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5" fillId="3" borderId="6" xfId="0" applyFont="1" applyFill="1" applyBorder="1" applyAlignment="1">
      <alignment horizontal="right" vertical="center"/>
    </xf>
    <xf numFmtId="38" fontId="4" fillId="3" borderId="7" xfId="1" applyFont="1" applyFill="1" applyBorder="1">
      <alignment vertical="center"/>
    </xf>
    <xf numFmtId="0" fontId="5" fillId="4" borderId="7" xfId="0" applyFont="1" applyFill="1" applyBorder="1" applyAlignment="1">
      <alignment horizontal="right" vertical="center"/>
    </xf>
    <xf numFmtId="38" fontId="4" fillId="4" borderId="7" xfId="1" applyFont="1" applyFill="1" applyBorder="1">
      <alignment vertical="center"/>
    </xf>
    <xf numFmtId="0" fontId="5" fillId="4" borderId="6" xfId="0" applyFont="1" applyFill="1" applyBorder="1" applyAlignment="1">
      <alignment horizontal="right" vertical="center"/>
    </xf>
    <xf numFmtId="0" fontId="0" fillId="0" borderId="16" xfId="0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8" fontId="0" fillId="0" borderId="20" xfId="1" applyFont="1" applyBorder="1">
      <alignment vertical="center"/>
    </xf>
    <xf numFmtId="176" fontId="0" fillId="0" borderId="21" xfId="2" applyNumberFormat="1" applyFont="1" applyBorder="1">
      <alignment vertical="center"/>
    </xf>
    <xf numFmtId="38" fontId="0" fillId="0" borderId="22" xfId="1" applyFont="1" applyBorder="1">
      <alignment vertical="center"/>
    </xf>
    <xf numFmtId="176" fontId="0" fillId="0" borderId="23" xfId="2" applyNumberFormat="1" applyFont="1" applyBorder="1">
      <alignment vertical="center"/>
    </xf>
    <xf numFmtId="0" fontId="0" fillId="0" borderId="7" xfId="0" applyBorder="1">
      <alignment vertical="center"/>
    </xf>
    <xf numFmtId="0" fontId="2" fillId="0" borderId="29" xfId="0" applyFont="1" applyBorder="1">
      <alignment vertical="center"/>
    </xf>
    <xf numFmtId="0" fontId="2" fillId="0" borderId="15" xfId="0" applyFont="1" applyBorder="1">
      <alignment vertical="center"/>
    </xf>
    <xf numFmtId="0" fontId="2" fillId="3" borderId="12" xfId="0" applyFont="1" applyFill="1" applyBorder="1" applyAlignment="1">
      <alignment horizontal="right" vertical="center"/>
    </xf>
    <xf numFmtId="38" fontId="0" fillId="3" borderId="31" xfId="1" applyFont="1" applyFill="1" applyBorder="1">
      <alignment vertical="center"/>
    </xf>
    <xf numFmtId="176" fontId="0" fillId="3" borderId="32" xfId="2" applyNumberFormat="1" applyFont="1" applyFill="1" applyBorder="1">
      <alignment vertical="center"/>
    </xf>
    <xf numFmtId="0" fontId="2" fillId="0" borderId="13" xfId="0" applyFont="1" applyBorder="1">
      <alignment vertical="center"/>
    </xf>
    <xf numFmtId="38" fontId="0" fillId="0" borderId="18" xfId="1" applyFont="1" applyBorder="1">
      <alignment vertical="center"/>
    </xf>
    <xf numFmtId="176" fontId="0" fillId="0" borderId="19" xfId="2" applyNumberFormat="1" applyFont="1" applyBorder="1">
      <alignment vertical="center"/>
    </xf>
    <xf numFmtId="0" fontId="2" fillId="0" borderId="28" xfId="0" applyFont="1" applyBorder="1">
      <alignment vertical="center"/>
    </xf>
    <xf numFmtId="38" fontId="0" fillId="0" borderId="24" xfId="1" applyFont="1" applyBorder="1">
      <alignment vertical="center"/>
    </xf>
    <xf numFmtId="176" fontId="0" fillId="0" borderId="25" xfId="2" applyNumberFormat="1" applyFont="1" applyBorder="1">
      <alignment vertical="center"/>
    </xf>
    <xf numFmtId="0" fontId="2" fillId="2" borderId="7" xfId="0" applyFont="1" applyFill="1" applyBorder="1" applyAlignment="1">
      <alignment horizontal="right" vertical="center"/>
    </xf>
    <xf numFmtId="38" fontId="0" fillId="2" borderId="16" xfId="1" applyFont="1" applyFill="1" applyBorder="1">
      <alignment vertical="center"/>
    </xf>
    <xf numFmtId="176" fontId="0" fillId="2" borderId="17" xfId="2" applyNumberFormat="1" applyFont="1" applyFill="1" applyBorder="1">
      <alignment vertical="center"/>
    </xf>
    <xf numFmtId="0" fontId="2" fillId="3" borderId="7" xfId="0" applyFont="1" applyFill="1" applyBorder="1">
      <alignment vertical="center"/>
    </xf>
    <xf numFmtId="38" fontId="0" fillId="3" borderId="16" xfId="1" applyFont="1" applyFill="1" applyBorder="1" applyProtection="1">
      <alignment vertical="center"/>
    </xf>
    <xf numFmtId="176" fontId="0" fillId="3" borderId="17" xfId="2" applyNumberFormat="1" applyFont="1" applyFill="1" applyBorder="1">
      <alignment vertical="center"/>
    </xf>
    <xf numFmtId="38" fontId="0" fillId="3" borderId="16" xfId="1" applyFont="1" applyFill="1" applyBorder="1">
      <alignment vertical="center"/>
    </xf>
    <xf numFmtId="0" fontId="0" fillId="0" borderId="31" xfId="0" applyBorder="1">
      <alignment vertical="center"/>
    </xf>
    <xf numFmtId="0" fontId="2" fillId="2" borderId="7" xfId="0" applyFont="1" applyFill="1" applyBorder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31" xfId="0" applyFill="1" applyBorder="1">
      <alignment vertical="center"/>
    </xf>
    <xf numFmtId="38" fontId="4" fillId="3" borderId="7" xfId="1" applyFont="1" applyFill="1" applyBorder="1" applyProtection="1">
      <alignment vertical="center"/>
    </xf>
    <xf numFmtId="38" fontId="4" fillId="4" borderId="7" xfId="1" applyFont="1" applyFill="1" applyBorder="1" applyProtection="1">
      <alignment vertical="center"/>
    </xf>
    <xf numFmtId="38" fontId="4" fillId="0" borderId="13" xfId="1" applyFont="1" applyBorder="1" applyProtection="1">
      <alignment vertical="center"/>
      <protection locked="0"/>
    </xf>
    <xf numFmtId="38" fontId="4" fillId="0" borderId="15" xfId="1" applyFont="1" applyBorder="1" applyProtection="1">
      <alignment vertical="center"/>
      <protection locked="0"/>
    </xf>
    <xf numFmtId="38" fontId="4" fillId="0" borderId="28" xfId="1" applyFont="1" applyBorder="1" applyProtection="1">
      <alignment vertical="center"/>
      <protection locked="0"/>
    </xf>
    <xf numFmtId="38" fontId="4" fillId="0" borderId="14" xfId="1" applyFont="1" applyBorder="1" applyProtection="1">
      <alignment vertical="center"/>
      <protection locked="0"/>
    </xf>
    <xf numFmtId="38" fontId="4" fillId="0" borderId="29" xfId="1" applyFont="1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20" xfId="1" applyFont="1" applyBorder="1" applyProtection="1">
      <alignment vertical="center"/>
      <protection locked="0"/>
    </xf>
    <xf numFmtId="38" fontId="0" fillId="0" borderId="24" xfId="1" applyFont="1" applyBorder="1" applyProtection="1">
      <alignment vertical="center"/>
      <protection locked="0"/>
    </xf>
    <xf numFmtId="38" fontId="0" fillId="0" borderId="18" xfId="1" applyFont="1" applyBorder="1" applyProtection="1">
      <alignment vertical="center"/>
      <protection locked="0"/>
    </xf>
    <xf numFmtId="38" fontId="0" fillId="0" borderId="22" xfId="1" applyFont="1" applyBorder="1" applyProtection="1">
      <alignment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16" xfId="0" applyFill="1" applyBorder="1">
      <alignment vertical="center"/>
    </xf>
    <xf numFmtId="0" fontId="2" fillId="0" borderId="0" xfId="0" applyFont="1" applyFill="1" applyBorder="1" applyAlignment="1">
      <alignment horizontal="right" vertical="center"/>
    </xf>
    <xf numFmtId="38" fontId="0" fillId="0" borderId="0" xfId="1" applyFont="1" applyFill="1" applyBorder="1">
      <alignment vertical="center"/>
    </xf>
    <xf numFmtId="176" fontId="0" fillId="0" borderId="0" xfId="2" applyNumberFormat="1" applyFont="1" applyFill="1" applyBorder="1">
      <alignment vertical="center"/>
    </xf>
    <xf numFmtId="0" fontId="2" fillId="0" borderId="13" xfId="0" applyFont="1" applyBorder="1" applyProtection="1">
      <alignment vertical="center"/>
    </xf>
    <xf numFmtId="0" fontId="2" fillId="0" borderId="28" xfId="0" applyFont="1" applyBorder="1" applyProtection="1">
      <alignment vertical="center"/>
    </xf>
    <xf numFmtId="0" fontId="5" fillId="0" borderId="26" xfId="0" applyFont="1" applyBorder="1" applyProtection="1">
      <alignment vertical="center"/>
      <protection locked="0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right" vertical="center"/>
      <protection locked="0"/>
    </xf>
    <xf numFmtId="0" fontId="4" fillId="0" borderId="26" xfId="0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38" fontId="4" fillId="0" borderId="7" xfId="1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0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textRotation="255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6F5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E2F5E-F500-4571-9255-6515B61A390C}">
  <dimension ref="A1:Q37"/>
  <sheetViews>
    <sheetView tabSelected="1" zoomScale="67" zoomScaleNormal="67" workbookViewId="0">
      <selection activeCell="M22" sqref="M22"/>
    </sheetView>
  </sheetViews>
  <sheetFormatPr defaultRowHeight="13.5" x14ac:dyDescent="0.15"/>
  <cols>
    <col min="1" max="1" width="4.375" customWidth="1"/>
    <col min="2" max="2" width="15" customWidth="1"/>
    <col min="3" max="3" width="10.625" customWidth="1"/>
    <col min="4" max="6" width="9.625" customWidth="1"/>
    <col min="7" max="7" width="9.25" customWidth="1"/>
    <col min="8" max="8" width="10.5" customWidth="1"/>
    <col min="9" max="9" width="9.375" customWidth="1"/>
    <col min="10" max="10" width="10" customWidth="1"/>
  </cols>
  <sheetData>
    <row r="1" spans="1:10" ht="22.5" customHeight="1" x14ac:dyDescent="0.15">
      <c r="B1" s="69" t="s">
        <v>81</v>
      </c>
    </row>
    <row r="2" spans="1:10" ht="14.25" thickBot="1" x14ac:dyDescent="0.2">
      <c r="I2" t="s">
        <v>87</v>
      </c>
    </row>
    <row r="3" spans="1:10" ht="14.25" thickBot="1" x14ac:dyDescent="0.2">
      <c r="A3" s="1"/>
      <c r="B3" s="45"/>
      <c r="C3" s="110" t="s">
        <v>15</v>
      </c>
      <c r="D3" s="111" t="s">
        <v>27</v>
      </c>
      <c r="E3" s="110" t="s">
        <v>7</v>
      </c>
      <c r="F3" s="111" t="s">
        <v>27</v>
      </c>
      <c r="G3" s="110" t="s">
        <v>8</v>
      </c>
      <c r="H3" s="111" t="s">
        <v>27</v>
      </c>
      <c r="I3" s="110" t="s">
        <v>16</v>
      </c>
      <c r="J3" s="111" t="s">
        <v>27</v>
      </c>
    </row>
    <row r="4" spans="1:10" x14ac:dyDescent="0.15">
      <c r="A4" s="5"/>
      <c r="B4" s="46" t="s">
        <v>17</v>
      </c>
      <c r="C4" s="80"/>
      <c r="D4" s="42" t="e">
        <f>C4/$C$4</f>
        <v>#DIV/0!</v>
      </c>
      <c r="E4" s="80"/>
      <c r="F4" s="42" t="e">
        <f>E4/$E$4</f>
        <v>#DIV/0!</v>
      </c>
      <c r="G4" s="80"/>
      <c r="H4" s="42" t="e">
        <f>G4/$G$4</f>
        <v>#DIV/0!</v>
      </c>
      <c r="I4" s="80"/>
      <c r="J4" s="42" t="e">
        <f>I4/$I$4</f>
        <v>#DIV/0!</v>
      </c>
    </row>
    <row r="5" spans="1:10" ht="14.25" thickBot="1" x14ac:dyDescent="0.2">
      <c r="A5" s="5"/>
      <c r="B5" s="54" t="s">
        <v>18</v>
      </c>
      <c r="C5" s="81"/>
      <c r="D5" s="56" t="e">
        <f t="shared" ref="D5:D27" si="0">C5/$C$4</f>
        <v>#DIV/0!</v>
      </c>
      <c r="E5" s="81"/>
      <c r="F5" s="56" t="e">
        <f t="shared" ref="F5:F27" si="1">E5/$E$4</f>
        <v>#DIV/0!</v>
      </c>
      <c r="G5" s="81"/>
      <c r="H5" s="56" t="e">
        <f t="shared" ref="H5:H27" si="2">G5/$G$4</f>
        <v>#DIV/0!</v>
      </c>
      <c r="I5" s="81"/>
      <c r="J5" s="56" t="e">
        <f t="shared" ref="J5:J27" si="3">I5/$I$4</f>
        <v>#DIV/0!</v>
      </c>
    </row>
    <row r="6" spans="1:10" ht="14.25" thickBot="1" x14ac:dyDescent="0.2">
      <c r="A6" s="5"/>
      <c r="B6" s="60" t="s">
        <v>22</v>
      </c>
      <c r="C6" s="61">
        <f>C4-C5</f>
        <v>0</v>
      </c>
      <c r="D6" s="62" t="e">
        <f t="shared" si="0"/>
        <v>#DIV/0!</v>
      </c>
      <c r="E6" s="63">
        <f>E4-E5</f>
        <v>0</v>
      </c>
      <c r="F6" s="62" t="e">
        <f t="shared" si="1"/>
        <v>#DIV/0!</v>
      </c>
      <c r="G6" s="63">
        <f>G4-G5</f>
        <v>0</v>
      </c>
      <c r="H6" s="62" t="e">
        <f t="shared" si="2"/>
        <v>#DIV/0!</v>
      </c>
      <c r="I6" s="63">
        <f>I4-I5</f>
        <v>0</v>
      </c>
      <c r="J6" s="62" t="e">
        <f t="shared" si="3"/>
        <v>#DIV/0!</v>
      </c>
    </row>
    <row r="7" spans="1:10" x14ac:dyDescent="0.15">
      <c r="A7" s="115" t="s">
        <v>29</v>
      </c>
      <c r="B7" s="91" t="s">
        <v>1</v>
      </c>
      <c r="C7" s="82"/>
      <c r="D7" s="53" t="e">
        <f t="shared" si="0"/>
        <v>#DIV/0!</v>
      </c>
      <c r="E7" s="82"/>
      <c r="F7" s="53" t="e">
        <f t="shared" si="1"/>
        <v>#DIV/0!</v>
      </c>
      <c r="G7" s="82"/>
      <c r="H7" s="53" t="e">
        <f t="shared" si="2"/>
        <v>#DIV/0!</v>
      </c>
      <c r="I7" s="82"/>
      <c r="J7" s="53" t="e">
        <f t="shared" si="3"/>
        <v>#DIV/0!</v>
      </c>
    </row>
    <row r="8" spans="1:10" ht="14.25" thickBot="1" x14ac:dyDescent="0.2">
      <c r="A8" s="116"/>
      <c r="B8" s="92" t="s">
        <v>19</v>
      </c>
      <c r="C8" s="81"/>
      <c r="D8" s="56" t="e">
        <f t="shared" si="0"/>
        <v>#DIV/0!</v>
      </c>
      <c r="E8" s="81"/>
      <c r="F8" s="56" t="e">
        <f t="shared" si="1"/>
        <v>#DIV/0!</v>
      </c>
      <c r="G8" s="81"/>
      <c r="H8" s="56" t="e">
        <f t="shared" si="2"/>
        <v>#DIV/0!</v>
      </c>
      <c r="I8" s="81"/>
      <c r="J8" s="56" t="e">
        <f t="shared" si="3"/>
        <v>#DIV/0!</v>
      </c>
    </row>
    <row r="9" spans="1:10" ht="14.25" thickBot="1" x14ac:dyDescent="0.2">
      <c r="A9" s="116"/>
      <c r="B9" s="57" t="s">
        <v>72</v>
      </c>
      <c r="C9" s="58">
        <f>C7+C8</f>
        <v>0</v>
      </c>
      <c r="D9" s="59" t="e">
        <f t="shared" si="0"/>
        <v>#DIV/0!</v>
      </c>
      <c r="E9" s="58">
        <f>E7+E8</f>
        <v>0</v>
      </c>
      <c r="F9" s="59" t="e">
        <f t="shared" si="1"/>
        <v>#DIV/0!</v>
      </c>
      <c r="G9" s="58">
        <f>G7+G8</f>
        <v>0</v>
      </c>
      <c r="H9" s="59" t="e">
        <f t="shared" si="2"/>
        <v>#DIV/0!</v>
      </c>
      <c r="I9" s="58">
        <f>I7+I8</f>
        <v>0</v>
      </c>
      <c r="J9" s="59" t="e">
        <f t="shared" si="3"/>
        <v>#DIV/0!</v>
      </c>
    </row>
    <row r="10" spans="1:10" x14ac:dyDescent="0.15">
      <c r="A10" s="116" t="s">
        <v>28</v>
      </c>
      <c r="B10" s="107" t="s">
        <v>24</v>
      </c>
      <c r="C10" s="80"/>
      <c r="D10" s="42" t="e">
        <f t="shared" si="0"/>
        <v>#DIV/0!</v>
      </c>
      <c r="E10" s="80"/>
      <c r="F10" s="42" t="e">
        <f t="shared" si="1"/>
        <v>#DIV/0!</v>
      </c>
      <c r="G10" s="80"/>
      <c r="H10" s="42" t="e">
        <f t="shared" si="2"/>
        <v>#DIV/0!</v>
      </c>
      <c r="I10" s="80"/>
      <c r="J10" s="42" t="e">
        <f t="shared" si="3"/>
        <v>#DIV/0!</v>
      </c>
    </row>
    <row r="11" spans="1:10" x14ac:dyDescent="0.15">
      <c r="A11" s="116"/>
      <c r="B11" s="108" t="s">
        <v>13</v>
      </c>
      <c r="C11" s="83"/>
      <c r="D11" s="44" t="e">
        <f t="shared" si="0"/>
        <v>#DIV/0!</v>
      </c>
      <c r="E11" s="83"/>
      <c r="F11" s="44" t="e">
        <f t="shared" si="1"/>
        <v>#DIV/0!</v>
      </c>
      <c r="G11" s="83"/>
      <c r="H11" s="44" t="e">
        <f t="shared" si="2"/>
        <v>#DIV/0!</v>
      </c>
      <c r="I11" s="83"/>
      <c r="J11" s="44" t="e">
        <f t="shared" si="3"/>
        <v>#DIV/0!</v>
      </c>
    </row>
    <row r="12" spans="1:10" x14ac:dyDescent="0.15">
      <c r="A12" s="116"/>
      <c r="B12" s="108" t="s">
        <v>25</v>
      </c>
      <c r="C12" s="83"/>
      <c r="D12" s="44" t="e">
        <f t="shared" si="0"/>
        <v>#DIV/0!</v>
      </c>
      <c r="E12" s="83"/>
      <c r="F12" s="44" t="e">
        <f t="shared" si="1"/>
        <v>#DIV/0!</v>
      </c>
      <c r="G12" s="83"/>
      <c r="H12" s="44" t="e">
        <f t="shared" si="2"/>
        <v>#DIV/0!</v>
      </c>
      <c r="I12" s="83"/>
      <c r="J12" s="44" t="e">
        <f t="shared" si="3"/>
        <v>#DIV/0!</v>
      </c>
    </row>
    <row r="13" spans="1:10" x14ac:dyDescent="0.15">
      <c r="A13" s="116"/>
      <c r="B13" s="108" t="s">
        <v>14</v>
      </c>
      <c r="C13" s="83"/>
      <c r="D13" s="44" t="e">
        <f t="shared" si="0"/>
        <v>#DIV/0!</v>
      </c>
      <c r="E13" s="83"/>
      <c r="F13" s="44" t="e">
        <f t="shared" si="1"/>
        <v>#DIV/0!</v>
      </c>
      <c r="G13" s="83"/>
      <c r="H13" s="44" t="e">
        <f t="shared" si="2"/>
        <v>#DIV/0!</v>
      </c>
      <c r="I13" s="83"/>
      <c r="J13" s="44" t="e">
        <f t="shared" si="3"/>
        <v>#DIV/0!</v>
      </c>
    </row>
    <row r="14" spans="1:10" x14ac:dyDescent="0.15">
      <c r="A14" s="116"/>
      <c r="B14" s="108" t="s">
        <v>26</v>
      </c>
      <c r="C14" s="83"/>
      <c r="D14" s="44" t="e">
        <f t="shared" si="0"/>
        <v>#DIV/0!</v>
      </c>
      <c r="E14" s="83"/>
      <c r="F14" s="44" t="e">
        <f t="shared" si="1"/>
        <v>#DIV/0!</v>
      </c>
      <c r="G14" s="83"/>
      <c r="H14" s="44" t="e">
        <f t="shared" si="2"/>
        <v>#DIV/0!</v>
      </c>
      <c r="I14" s="83"/>
      <c r="J14" s="44" t="e">
        <f t="shared" si="3"/>
        <v>#DIV/0!</v>
      </c>
    </row>
    <row r="15" spans="1:10" x14ac:dyDescent="0.15">
      <c r="A15" s="116"/>
      <c r="B15" s="108"/>
      <c r="C15" s="83"/>
      <c r="D15" s="44" t="e">
        <f t="shared" si="0"/>
        <v>#DIV/0!</v>
      </c>
      <c r="E15" s="83"/>
      <c r="F15" s="44" t="e">
        <f t="shared" si="1"/>
        <v>#DIV/0!</v>
      </c>
      <c r="G15" s="83"/>
      <c r="H15" s="44" t="e">
        <f t="shared" si="2"/>
        <v>#DIV/0!</v>
      </c>
      <c r="I15" s="83"/>
      <c r="J15" s="44" t="e">
        <f t="shared" si="3"/>
        <v>#DIV/0!</v>
      </c>
    </row>
    <row r="16" spans="1:10" x14ac:dyDescent="0.15">
      <c r="A16" s="116"/>
      <c r="B16" s="108"/>
      <c r="C16" s="83"/>
      <c r="D16" s="44" t="e">
        <f t="shared" si="0"/>
        <v>#DIV/0!</v>
      </c>
      <c r="E16" s="83"/>
      <c r="F16" s="44" t="e">
        <f t="shared" si="1"/>
        <v>#DIV/0!</v>
      </c>
      <c r="G16" s="83"/>
      <c r="H16" s="44" t="e">
        <f t="shared" si="2"/>
        <v>#DIV/0!</v>
      </c>
      <c r="I16" s="83"/>
      <c r="J16" s="44" t="e">
        <f t="shared" si="3"/>
        <v>#DIV/0!</v>
      </c>
    </row>
    <row r="17" spans="1:17" x14ac:dyDescent="0.15">
      <c r="A17" s="116"/>
      <c r="B17" s="108"/>
      <c r="C17" s="83"/>
      <c r="D17" s="44" t="e">
        <f t="shared" si="0"/>
        <v>#DIV/0!</v>
      </c>
      <c r="E17" s="83"/>
      <c r="F17" s="44" t="e">
        <f t="shared" si="1"/>
        <v>#DIV/0!</v>
      </c>
      <c r="G17" s="83"/>
      <c r="H17" s="44" t="e">
        <f t="shared" si="2"/>
        <v>#DIV/0!</v>
      </c>
      <c r="I17" s="83"/>
      <c r="J17" s="44" t="e">
        <f t="shared" si="3"/>
        <v>#DIV/0!</v>
      </c>
    </row>
    <row r="18" spans="1:17" x14ac:dyDescent="0.15">
      <c r="A18" s="116"/>
      <c r="B18" s="108"/>
      <c r="C18" s="83"/>
      <c r="D18" s="44" t="e">
        <f t="shared" si="0"/>
        <v>#DIV/0!</v>
      </c>
      <c r="E18" s="83"/>
      <c r="F18" s="44" t="e">
        <f t="shared" si="1"/>
        <v>#DIV/0!</v>
      </c>
      <c r="G18" s="83"/>
      <c r="H18" s="44" t="e">
        <f t="shared" si="2"/>
        <v>#DIV/0!</v>
      </c>
      <c r="I18" s="83"/>
      <c r="J18" s="44" t="e">
        <f t="shared" si="3"/>
        <v>#DIV/0!</v>
      </c>
      <c r="L18" s="79"/>
    </row>
    <row r="19" spans="1:17" x14ac:dyDescent="0.15">
      <c r="A19" s="116"/>
      <c r="B19" s="108"/>
      <c r="C19" s="83"/>
      <c r="D19" s="44" t="e">
        <f t="shared" si="0"/>
        <v>#DIV/0!</v>
      </c>
      <c r="E19" s="83"/>
      <c r="F19" s="44" t="e">
        <f t="shared" si="1"/>
        <v>#DIV/0!</v>
      </c>
      <c r="G19" s="83"/>
      <c r="H19" s="44" t="e">
        <f t="shared" si="2"/>
        <v>#DIV/0!</v>
      </c>
      <c r="I19" s="83"/>
      <c r="J19" s="44" t="e">
        <f t="shared" si="3"/>
        <v>#DIV/0!</v>
      </c>
    </row>
    <row r="20" spans="1:17" x14ac:dyDescent="0.15">
      <c r="A20" s="116"/>
      <c r="B20" s="108"/>
      <c r="C20" s="83"/>
      <c r="D20" s="44" t="e">
        <f t="shared" si="0"/>
        <v>#DIV/0!</v>
      </c>
      <c r="E20" s="83"/>
      <c r="F20" s="44" t="e">
        <f t="shared" si="1"/>
        <v>#DIV/0!</v>
      </c>
      <c r="G20" s="83"/>
      <c r="H20" s="44" t="e">
        <f t="shared" si="2"/>
        <v>#DIV/0!</v>
      </c>
      <c r="I20" s="83"/>
      <c r="J20" s="44" t="e">
        <f t="shared" si="3"/>
        <v>#DIV/0!</v>
      </c>
    </row>
    <row r="21" spans="1:17" x14ac:dyDescent="0.15">
      <c r="A21" s="116"/>
      <c r="B21" s="108"/>
      <c r="C21" s="83"/>
      <c r="D21" s="44" t="e">
        <f t="shared" si="0"/>
        <v>#DIV/0!</v>
      </c>
      <c r="E21" s="83"/>
      <c r="F21" s="44" t="e">
        <f t="shared" si="1"/>
        <v>#DIV/0!</v>
      </c>
      <c r="G21" s="83"/>
      <c r="H21" s="44" t="e">
        <f t="shared" si="2"/>
        <v>#DIV/0!</v>
      </c>
      <c r="I21" s="83"/>
      <c r="J21" s="44" t="e">
        <f t="shared" si="3"/>
        <v>#DIV/0!</v>
      </c>
    </row>
    <row r="22" spans="1:17" x14ac:dyDescent="0.15">
      <c r="A22" s="116"/>
      <c r="B22" s="108"/>
      <c r="C22" s="83"/>
      <c r="D22" s="44" t="e">
        <f t="shared" si="0"/>
        <v>#DIV/0!</v>
      </c>
      <c r="E22" s="83"/>
      <c r="F22" s="44" t="e">
        <f t="shared" si="1"/>
        <v>#DIV/0!</v>
      </c>
      <c r="G22" s="83"/>
      <c r="H22" s="44" t="e">
        <f t="shared" si="2"/>
        <v>#DIV/0!</v>
      </c>
      <c r="I22" s="83"/>
      <c r="J22" s="44" t="e">
        <f t="shared" si="3"/>
        <v>#DIV/0!</v>
      </c>
    </row>
    <row r="23" spans="1:17" x14ac:dyDescent="0.15">
      <c r="A23" s="116"/>
      <c r="B23" s="108"/>
      <c r="C23" s="83"/>
      <c r="D23" s="44" t="e">
        <f t="shared" si="0"/>
        <v>#DIV/0!</v>
      </c>
      <c r="E23" s="83"/>
      <c r="F23" s="44" t="e">
        <f t="shared" si="1"/>
        <v>#DIV/0!</v>
      </c>
      <c r="G23" s="83"/>
      <c r="H23" s="44" t="e">
        <f t="shared" si="2"/>
        <v>#DIV/0!</v>
      </c>
      <c r="I23" s="83"/>
      <c r="J23" s="44" t="e">
        <f t="shared" si="3"/>
        <v>#DIV/0!</v>
      </c>
    </row>
    <row r="24" spans="1:17" ht="14.25" thickBot="1" x14ac:dyDescent="0.2">
      <c r="A24" s="116"/>
      <c r="B24" s="109" t="s">
        <v>0</v>
      </c>
      <c r="C24" s="81"/>
      <c r="D24" s="56" t="e">
        <f t="shared" si="0"/>
        <v>#DIV/0!</v>
      </c>
      <c r="E24" s="81"/>
      <c r="F24" s="56" t="e">
        <f t="shared" si="1"/>
        <v>#DIV/0!</v>
      </c>
      <c r="G24" s="81"/>
      <c r="H24" s="56" t="e">
        <f t="shared" si="2"/>
        <v>#DIV/0!</v>
      </c>
      <c r="I24" s="81"/>
      <c r="J24" s="56" t="e">
        <f t="shared" si="3"/>
        <v>#DIV/0!</v>
      </c>
    </row>
    <row r="25" spans="1:17" ht="14.25" thickBot="1" x14ac:dyDescent="0.2">
      <c r="A25" s="117"/>
      <c r="B25" s="65" t="s">
        <v>73</v>
      </c>
      <c r="C25" s="58">
        <f>SUM(C10:C24)</f>
        <v>0</v>
      </c>
      <c r="D25" s="59" t="e">
        <f>C25/$C$4</f>
        <v>#DIV/0!</v>
      </c>
      <c r="E25" s="58">
        <f>SUM(E10:E24)</f>
        <v>0</v>
      </c>
      <c r="F25" s="59" t="e">
        <f t="shared" si="1"/>
        <v>#DIV/0!</v>
      </c>
      <c r="G25" s="58">
        <f>SUM(G10:G24)</f>
        <v>0</v>
      </c>
      <c r="H25" s="59" t="e">
        <f t="shared" si="2"/>
        <v>#DIV/0!</v>
      </c>
      <c r="I25" s="58">
        <f>SUM(I10:I24)</f>
        <v>0</v>
      </c>
      <c r="J25" s="59" t="e">
        <f t="shared" si="3"/>
        <v>#DIV/0!</v>
      </c>
    </row>
    <row r="26" spans="1:17" ht="14.25" thickBot="1" x14ac:dyDescent="0.2">
      <c r="A26" s="6"/>
      <c r="B26" s="57" t="s">
        <v>30</v>
      </c>
      <c r="C26" s="58">
        <f>C9+C25</f>
        <v>0</v>
      </c>
      <c r="D26" s="59" t="e">
        <f t="shared" si="0"/>
        <v>#DIV/0!</v>
      </c>
      <c r="E26" s="58">
        <f>E9+E25</f>
        <v>0</v>
      </c>
      <c r="F26" s="59" t="e">
        <f t="shared" si="1"/>
        <v>#DIV/0!</v>
      </c>
      <c r="G26" s="58">
        <f>G9+G25</f>
        <v>0</v>
      </c>
      <c r="H26" s="59" t="e">
        <f t="shared" si="2"/>
        <v>#DIV/0!</v>
      </c>
      <c r="I26" s="58">
        <f>I9+I25</f>
        <v>0</v>
      </c>
      <c r="J26" s="59" t="e">
        <f t="shared" si="3"/>
        <v>#DIV/0!</v>
      </c>
    </row>
    <row r="27" spans="1:17" ht="14.25" thickBot="1" x14ac:dyDescent="0.2">
      <c r="A27" s="6"/>
      <c r="B27" s="48" t="s">
        <v>31</v>
      </c>
      <c r="C27" s="49">
        <f>C6-C26</f>
        <v>0</v>
      </c>
      <c r="D27" s="50" t="e">
        <f t="shared" si="0"/>
        <v>#DIV/0!</v>
      </c>
      <c r="E27" s="70">
        <f>E6-E26</f>
        <v>0</v>
      </c>
      <c r="F27" s="50" t="e">
        <f t="shared" si="1"/>
        <v>#DIV/0!</v>
      </c>
      <c r="G27" s="49">
        <f>G6-G26</f>
        <v>0</v>
      </c>
      <c r="H27" s="50" t="e">
        <f t="shared" si="2"/>
        <v>#DIV/0!</v>
      </c>
      <c r="I27" s="49">
        <f>I6-I26</f>
        <v>0</v>
      </c>
      <c r="J27" s="50" t="e">
        <f t="shared" si="3"/>
        <v>#DIV/0!</v>
      </c>
    </row>
    <row r="28" spans="1:17" x14ac:dyDescent="0.15">
      <c r="A28" s="6"/>
      <c r="B28" s="88"/>
      <c r="C28" s="89"/>
      <c r="D28" s="90"/>
      <c r="E28" s="85"/>
      <c r="F28" s="90"/>
      <c r="G28" s="89"/>
      <c r="H28" s="90"/>
      <c r="I28" s="89"/>
      <c r="J28" s="90"/>
    </row>
    <row r="29" spans="1:17" ht="14.25" thickBot="1" x14ac:dyDescent="0.2">
      <c r="A29" s="6"/>
      <c r="B29" t="s">
        <v>82</v>
      </c>
    </row>
    <row r="30" spans="1:17" ht="122.25" customHeight="1" thickBot="1" x14ac:dyDescent="0.2">
      <c r="A30" s="6"/>
      <c r="B30" s="86" t="s">
        <v>84</v>
      </c>
      <c r="C30" s="122"/>
      <c r="D30" s="123"/>
      <c r="E30" s="123"/>
      <c r="F30" s="123"/>
      <c r="G30" s="123"/>
      <c r="H30" s="123"/>
      <c r="I30" s="123"/>
      <c r="J30" s="124"/>
      <c r="Q30" s="79"/>
    </row>
    <row r="31" spans="1:17" ht="115.5" customHeight="1" thickBot="1" x14ac:dyDescent="0.2">
      <c r="A31" s="6"/>
      <c r="B31" s="87" t="s">
        <v>83</v>
      </c>
      <c r="C31" s="125"/>
      <c r="D31" s="125"/>
      <c r="E31" s="125"/>
      <c r="F31" s="125"/>
      <c r="G31" s="125"/>
      <c r="H31" s="125"/>
      <c r="I31" s="125"/>
      <c r="J31" s="126"/>
    </row>
    <row r="32" spans="1:17" x14ac:dyDescent="0.15">
      <c r="C32" s="4"/>
      <c r="D32" s="4"/>
      <c r="E32" s="4"/>
    </row>
    <row r="33" spans="2:10" ht="14.25" thickBot="1" x14ac:dyDescent="0.2">
      <c r="B33" t="s">
        <v>32</v>
      </c>
    </row>
    <row r="34" spans="2:10" ht="42.75" customHeight="1" thickBot="1" x14ac:dyDescent="0.2">
      <c r="B34" s="38" t="s">
        <v>33</v>
      </c>
      <c r="C34" s="118"/>
      <c r="D34" s="119"/>
      <c r="E34" s="119"/>
      <c r="F34" s="119"/>
      <c r="G34" s="119"/>
      <c r="H34" s="119"/>
      <c r="I34" s="119"/>
      <c r="J34" s="120"/>
    </row>
    <row r="35" spans="2:10" ht="40.5" customHeight="1" thickBot="1" x14ac:dyDescent="0.2">
      <c r="B35" s="38" t="s">
        <v>34</v>
      </c>
      <c r="C35" s="118"/>
      <c r="D35" s="119"/>
      <c r="E35" s="119"/>
      <c r="F35" s="119"/>
      <c r="G35" s="119"/>
      <c r="H35" s="119"/>
      <c r="I35" s="119"/>
      <c r="J35" s="120"/>
    </row>
    <row r="36" spans="2:10" ht="48" customHeight="1" thickBot="1" x14ac:dyDescent="0.2">
      <c r="B36" s="38" t="s">
        <v>35</v>
      </c>
      <c r="C36" s="121"/>
      <c r="D36" s="119"/>
      <c r="E36" s="119"/>
      <c r="F36" s="119"/>
      <c r="G36" s="119"/>
      <c r="H36" s="119"/>
      <c r="I36" s="119"/>
      <c r="J36" s="120"/>
    </row>
    <row r="37" spans="2:10" ht="45.75" customHeight="1" thickBot="1" x14ac:dyDescent="0.2">
      <c r="B37" s="64" t="s">
        <v>36</v>
      </c>
      <c r="C37" s="112"/>
      <c r="D37" s="113"/>
      <c r="E37" s="113"/>
      <c r="F37" s="113"/>
      <c r="G37" s="113"/>
      <c r="H37" s="113"/>
      <c r="I37" s="113"/>
      <c r="J37" s="114"/>
    </row>
  </sheetData>
  <mergeCells count="8">
    <mergeCell ref="C37:J37"/>
    <mergeCell ref="A7:A9"/>
    <mergeCell ref="A10:A25"/>
    <mergeCell ref="C34:J34"/>
    <mergeCell ref="C35:J35"/>
    <mergeCell ref="C36:J36"/>
    <mergeCell ref="C30:J30"/>
    <mergeCell ref="C31:J31"/>
  </mergeCells>
  <phoneticPr fontId="1"/>
  <pageMargins left="0.7" right="0.7" top="0.75" bottom="0.75" header="0.3" footer="0.3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0A2A5-18F1-4A28-BA1D-19FBF3A0489F}">
  <dimension ref="A1:J37"/>
  <sheetViews>
    <sheetView topLeftCell="A31" zoomScaleNormal="100" workbookViewId="0">
      <selection activeCell="L22" sqref="L22"/>
    </sheetView>
  </sheetViews>
  <sheetFormatPr defaultRowHeight="13.5" x14ac:dyDescent="0.15"/>
  <cols>
    <col min="1" max="1" width="4.375" customWidth="1"/>
    <col min="2" max="2" width="14.625" customWidth="1"/>
    <col min="3" max="3" width="10.625" customWidth="1"/>
    <col min="4" max="6" width="9.625" customWidth="1"/>
    <col min="7" max="7" width="9.25" customWidth="1"/>
    <col min="8" max="8" width="10.5" customWidth="1"/>
    <col min="9" max="9" width="9.375" customWidth="1"/>
    <col min="10" max="10" width="10" customWidth="1"/>
  </cols>
  <sheetData>
    <row r="1" spans="1:10" ht="22.5" customHeight="1" x14ac:dyDescent="0.15">
      <c r="B1" s="69" t="s">
        <v>81</v>
      </c>
    </row>
    <row r="2" spans="1:10" ht="14.25" thickBot="1" x14ac:dyDescent="0.2"/>
    <row r="3" spans="1:10" ht="14.25" thickBot="1" x14ac:dyDescent="0.2">
      <c r="A3" s="1"/>
      <c r="B3" s="45"/>
      <c r="C3" s="40" t="s">
        <v>15</v>
      </c>
      <c r="D3" s="39" t="s">
        <v>27</v>
      </c>
      <c r="E3" s="40" t="s">
        <v>7</v>
      </c>
      <c r="F3" s="39" t="s">
        <v>27</v>
      </c>
      <c r="G3" s="40" t="s">
        <v>8</v>
      </c>
      <c r="H3" s="39" t="s">
        <v>27</v>
      </c>
      <c r="I3" s="40" t="s">
        <v>16</v>
      </c>
      <c r="J3" s="39" t="s">
        <v>27</v>
      </c>
    </row>
    <row r="4" spans="1:10" x14ac:dyDescent="0.15">
      <c r="A4" s="5"/>
      <c r="B4" s="46" t="s">
        <v>17</v>
      </c>
      <c r="C4" s="41">
        <v>1500</v>
      </c>
      <c r="D4" s="42">
        <f>C4/$C$4</f>
        <v>1</v>
      </c>
      <c r="E4" s="41">
        <v>1875</v>
      </c>
      <c r="F4" s="42">
        <f>E4/$E$4</f>
        <v>1</v>
      </c>
      <c r="G4" s="41">
        <v>2250</v>
      </c>
      <c r="H4" s="42">
        <f>G4/$G$4</f>
        <v>1</v>
      </c>
      <c r="I4" s="41">
        <v>2250</v>
      </c>
      <c r="J4" s="42">
        <f>I4/$I$4</f>
        <v>1</v>
      </c>
    </row>
    <row r="5" spans="1:10" ht="14.25" thickBot="1" x14ac:dyDescent="0.2">
      <c r="A5" s="5"/>
      <c r="B5" s="54" t="s">
        <v>18</v>
      </c>
      <c r="C5" s="55">
        <v>500</v>
      </c>
      <c r="D5" s="56">
        <f t="shared" ref="D5:D27" si="0">C5/$C$4</f>
        <v>0.33333333333333331</v>
      </c>
      <c r="E5" s="55">
        <v>563</v>
      </c>
      <c r="F5" s="56">
        <f t="shared" ref="F5:F27" si="1">E5/$E$4</f>
        <v>0.30026666666666668</v>
      </c>
      <c r="G5" s="55">
        <v>675</v>
      </c>
      <c r="H5" s="56">
        <f t="shared" ref="H5:H27" si="2">G5/$G$4</f>
        <v>0.3</v>
      </c>
      <c r="I5" s="55">
        <v>675</v>
      </c>
      <c r="J5" s="56">
        <f t="shared" ref="J5:J27" si="3">I5/$I$4</f>
        <v>0.3</v>
      </c>
    </row>
    <row r="6" spans="1:10" ht="14.25" thickBot="1" x14ac:dyDescent="0.2">
      <c r="A6" s="5"/>
      <c r="B6" s="60" t="s">
        <v>22</v>
      </c>
      <c r="C6" s="61">
        <f>C4-C5</f>
        <v>1000</v>
      </c>
      <c r="D6" s="62">
        <f t="shared" si="0"/>
        <v>0.66666666666666663</v>
      </c>
      <c r="E6" s="63">
        <f>E4-E5</f>
        <v>1312</v>
      </c>
      <c r="F6" s="62">
        <f t="shared" si="1"/>
        <v>0.69973333333333332</v>
      </c>
      <c r="G6" s="63">
        <f>G4-G5</f>
        <v>1575</v>
      </c>
      <c r="H6" s="62">
        <f t="shared" si="2"/>
        <v>0.7</v>
      </c>
      <c r="I6" s="63">
        <f>I4-I5</f>
        <v>1575</v>
      </c>
      <c r="J6" s="62">
        <f t="shared" si="3"/>
        <v>0.7</v>
      </c>
    </row>
    <row r="7" spans="1:10" x14ac:dyDescent="0.15">
      <c r="A7" s="115" t="s">
        <v>29</v>
      </c>
      <c r="B7" s="51" t="s">
        <v>1</v>
      </c>
      <c r="C7" s="52">
        <v>400</v>
      </c>
      <c r="D7" s="53">
        <f t="shared" si="0"/>
        <v>0.26666666666666666</v>
      </c>
      <c r="E7" s="52">
        <v>400</v>
      </c>
      <c r="F7" s="53">
        <f t="shared" si="1"/>
        <v>0.21333333333333335</v>
      </c>
      <c r="G7" s="52">
        <v>400</v>
      </c>
      <c r="H7" s="53">
        <f t="shared" si="2"/>
        <v>0.17777777777777778</v>
      </c>
      <c r="I7" s="52">
        <v>400</v>
      </c>
      <c r="J7" s="53">
        <f t="shared" si="3"/>
        <v>0.17777777777777778</v>
      </c>
    </row>
    <row r="8" spans="1:10" ht="14.25" thickBot="1" x14ac:dyDescent="0.2">
      <c r="A8" s="116"/>
      <c r="B8" s="54" t="s">
        <v>19</v>
      </c>
      <c r="C8" s="55">
        <v>250</v>
      </c>
      <c r="D8" s="56">
        <f t="shared" si="0"/>
        <v>0.16666666666666666</v>
      </c>
      <c r="E8" s="55">
        <v>250</v>
      </c>
      <c r="F8" s="56">
        <f t="shared" si="1"/>
        <v>0.13333333333333333</v>
      </c>
      <c r="G8" s="55">
        <v>250</v>
      </c>
      <c r="H8" s="56">
        <f t="shared" si="2"/>
        <v>0.1111111111111111</v>
      </c>
      <c r="I8" s="55">
        <v>250</v>
      </c>
      <c r="J8" s="56">
        <f t="shared" si="3"/>
        <v>0.1111111111111111</v>
      </c>
    </row>
    <row r="9" spans="1:10" ht="14.25" thickBot="1" x14ac:dyDescent="0.2">
      <c r="A9" s="116"/>
      <c r="B9" s="57" t="s">
        <v>72</v>
      </c>
      <c r="C9" s="58">
        <f>C7+C8</f>
        <v>650</v>
      </c>
      <c r="D9" s="59">
        <f t="shared" si="0"/>
        <v>0.43333333333333335</v>
      </c>
      <c r="E9" s="58">
        <f>E7+E8</f>
        <v>650</v>
      </c>
      <c r="F9" s="59">
        <f t="shared" si="1"/>
        <v>0.34666666666666668</v>
      </c>
      <c r="G9" s="58">
        <f>G7+G8</f>
        <v>650</v>
      </c>
      <c r="H9" s="59">
        <f t="shared" si="2"/>
        <v>0.28888888888888886</v>
      </c>
      <c r="I9" s="58">
        <f>I7+I8</f>
        <v>650</v>
      </c>
      <c r="J9" s="59">
        <f t="shared" si="3"/>
        <v>0.28888888888888886</v>
      </c>
    </row>
    <row r="10" spans="1:10" x14ac:dyDescent="0.15">
      <c r="A10" s="116" t="s">
        <v>28</v>
      </c>
      <c r="B10" s="46" t="s">
        <v>24</v>
      </c>
      <c r="C10" s="41">
        <v>100</v>
      </c>
      <c r="D10" s="42">
        <f t="shared" si="0"/>
        <v>6.6666666666666666E-2</v>
      </c>
      <c r="E10" s="41">
        <v>150</v>
      </c>
      <c r="F10" s="42">
        <f t="shared" si="1"/>
        <v>0.08</v>
      </c>
      <c r="G10" s="41">
        <v>150</v>
      </c>
      <c r="H10" s="42">
        <f t="shared" si="2"/>
        <v>6.6666666666666666E-2</v>
      </c>
      <c r="I10" s="41">
        <v>150</v>
      </c>
      <c r="J10" s="42">
        <f t="shared" si="3"/>
        <v>6.6666666666666666E-2</v>
      </c>
    </row>
    <row r="11" spans="1:10" x14ac:dyDescent="0.15">
      <c r="A11" s="116"/>
      <c r="B11" s="47" t="s">
        <v>13</v>
      </c>
      <c r="C11" s="43">
        <v>10</v>
      </c>
      <c r="D11" s="44">
        <f t="shared" si="0"/>
        <v>6.6666666666666671E-3</v>
      </c>
      <c r="E11" s="43">
        <v>10</v>
      </c>
      <c r="F11" s="44">
        <f t="shared" si="1"/>
        <v>5.3333333333333332E-3</v>
      </c>
      <c r="G11" s="43">
        <v>10</v>
      </c>
      <c r="H11" s="44">
        <f t="shared" si="2"/>
        <v>4.4444444444444444E-3</v>
      </c>
      <c r="I11" s="43">
        <v>10</v>
      </c>
      <c r="J11" s="44">
        <f t="shared" si="3"/>
        <v>4.4444444444444444E-3</v>
      </c>
    </row>
    <row r="12" spans="1:10" x14ac:dyDescent="0.15">
      <c r="A12" s="116"/>
      <c r="B12" s="47" t="s">
        <v>25</v>
      </c>
      <c r="C12" s="43">
        <v>5</v>
      </c>
      <c r="D12" s="44">
        <f t="shared" si="0"/>
        <v>3.3333333333333335E-3</v>
      </c>
      <c r="E12" s="43">
        <v>5</v>
      </c>
      <c r="F12" s="44">
        <f t="shared" si="1"/>
        <v>2.6666666666666666E-3</v>
      </c>
      <c r="G12" s="43">
        <v>5</v>
      </c>
      <c r="H12" s="44">
        <f t="shared" si="2"/>
        <v>2.2222222222222222E-3</v>
      </c>
      <c r="I12" s="43">
        <v>5</v>
      </c>
      <c r="J12" s="44">
        <f t="shared" si="3"/>
        <v>2.2222222222222222E-3</v>
      </c>
    </row>
    <row r="13" spans="1:10" x14ac:dyDescent="0.15">
      <c r="A13" s="116"/>
      <c r="B13" s="47" t="s">
        <v>14</v>
      </c>
      <c r="C13" s="43">
        <v>20</v>
      </c>
      <c r="D13" s="44">
        <f t="shared" si="0"/>
        <v>1.3333333333333334E-2</v>
      </c>
      <c r="E13" s="43">
        <v>20</v>
      </c>
      <c r="F13" s="44">
        <f t="shared" si="1"/>
        <v>1.0666666666666666E-2</v>
      </c>
      <c r="G13" s="43">
        <v>20</v>
      </c>
      <c r="H13" s="44">
        <f t="shared" si="2"/>
        <v>8.8888888888888889E-3</v>
      </c>
      <c r="I13" s="43">
        <v>20</v>
      </c>
      <c r="J13" s="44">
        <f t="shared" si="3"/>
        <v>8.8888888888888889E-3</v>
      </c>
    </row>
    <row r="14" spans="1:10" x14ac:dyDescent="0.15">
      <c r="A14" s="116"/>
      <c r="B14" s="47" t="s">
        <v>26</v>
      </c>
      <c r="C14" s="43">
        <v>70</v>
      </c>
      <c r="D14" s="44">
        <f t="shared" si="0"/>
        <v>4.6666666666666669E-2</v>
      </c>
      <c r="E14" s="43">
        <v>70</v>
      </c>
      <c r="F14" s="44">
        <f t="shared" si="1"/>
        <v>3.7333333333333336E-2</v>
      </c>
      <c r="G14" s="43">
        <v>70</v>
      </c>
      <c r="H14" s="44">
        <f t="shared" si="2"/>
        <v>3.111111111111111E-2</v>
      </c>
      <c r="I14" s="43">
        <v>70</v>
      </c>
      <c r="J14" s="44">
        <f t="shared" si="3"/>
        <v>3.111111111111111E-2</v>
      </c>
    </row>
    <row r="15" spans="1:10" x14ac:dyDescent="0.15">
      <c r="A15" s="116"/>
      <c r="B15" s="47"/>
      <c r="C15" s="43"/>
      <c r="D15" s="44">
        <f t="shared" si="0"/>
        <v>0</v>
      </c>
      <c r="E15" s="43"/>
      <c r="F15" s="44">
        <f t="shared" si="1"/>
        <v>0</v>
      </c>
      <c r="G15" s="43"/>
      <c r="H15" s="44">
        <f t="shared" si="2"/>
        <v>0</v>
      </c>
      <c r="I15" s="43"/>
      <c r="J15" s="44">
        <f t="shared" si="3"/>
        <v>0</v>
      </c>
    </row>
    <row r="16" spans="1:10" x14ac:dyDescent="0.15">
      <c r="A16" s="116"/>
      <c r="B16" s="47"/>
      <c r="C16" s="43"/>
      <c r="D16" s="44">
        <f t="shared" si="0"/>
        <v>0</v>
      </c>
      <c r="E16" s="43"/>
      <c r="F16" s="44">
        <f t="shared" si="1"/>
        <v>0</v>
      </c>
      <c r="G16" s="43"/>
      <c r="H16" s="44">
        <f t="shared" si="2"/>
        <v>0</v>
      </c>
      <c r="I16" s="43"/>
      <c r="J16" s="44">
        <f t="shared" si="3"/>
        <v>0</v>
      </c>
    </row>
    <row r="17" spans="1:10" x14ac:dyDescent="0.15">
      <c r="A17" s="116"/>
      <c r="B17" s="47"/>
      <c r="C17" s="43"/>
      <c r="D17" s="44">
        <f t="shared" si="0"/>
        <v>0</v>
      </c>
      <c r="E17" s="43"/>
      <c r="F17" s="44">
        <f t="shared" si="1"/>
        <v>0</v>
      </c>
      <c r="G17" s="43"/>
      <c r="H17" s="44">
        <f t="shared" si="2"/>
        <v>0</v>
      </c>
      <c r="I17" s="43"/>
      <c r="J17" s="44">
        <f t="shared" si="3"/>
        <v>0</v>
      </c>
    </row>
    <row r="18" spans="1:10" x14ac:dyDescent="0.15">
      <c r="A18" s="116"/>
      <c r="B18" s="47"/>
      <c r="C18" s="43"/>
      <c r="D18" s="44">
        <f t="shared" si="0"/>
        <v>0</v>
      </c>
      <c r="E18" s="43"/>
      <c r="F18" s="44">
        <f t="shared" si="1"/>
        <v>0</v>
      </c>
      <c r="G18" s="43"/>
      <c r="H18" s="44">
        <f t="shared" si="2"/>
        <v>0</v>
      </c>
      <c r="I18" s="43"/>
      <c r="J18" s="44">
        <f t="shared" si="3"/>
        <v>0</v>
      </c>
    </row>
    <row r="19" spans="1:10" x14ac:dyDescent="0.15">
      <c r="A19" s="116"/>
      <c r="B19" s="47"/>
      <c r="C19" s="43"/>
      <c r="D19" s="44">
        <f t="shared" si="0"/>
        <v>0</v>
      </c>
      <c r="E19" s="43"/>
      <c r="F19" s="44">
        <f t="shared" si="1"/>
        <v>0</v>
      </c>
      <c r="G19" s="43"/>
      <c r="H19" s="44">
        <f t="shared" si="2"/>
        <v>0</v>
      </c>
      <c r="I19" s="43"/>
      <c r="J19" s="44">
        <f t="shared" si="3"/>
        <v>0</v>
      </c>
    </row>
    <row r="20" spans="1:10" x14ac:dyDescent="0.15">
      <c r="A20" s="116"/>
      <c r="B20" s="47"/>
      <c r="C20" s="43"/>
      <c r="D20" s="44">
        <f t="shared" si="0"/>
        <v>0</v>
      </c>
      <c r="E20" s="43"/>
      <c r="F20" s="44">
        <f t="shared" si="1"/>
        <v>0</v>
      </c>
      <c r="G20" s="43"/>
      <c r="H20" s="44">
        <f t="shared" si="2"/>
        <v>0</v>
      </c>
      <c r="I20" s="43"/>
      <c r="J20" s="44">
        <f t="shared" si="3"/>
        <v>0</v>
      </c>
    </row>
    <row r="21" spans="1:10" x14ac:dyDescent="0.15">
      <c r="A21" s="116"/>
      <c r="B21" s="47"/>
      <c r="C21" s="43"/>
      <c r="D21" s="44">
        <f t="shared" si="0"/>
        <v>0</v>
      </c>
      <c r="E21" s="43"/>
      <c r="F21" s="44">
        <f t="shared" si="1"/>
        <v>0</v>
      </c>
      <c r="G21" s="43"/>
      <c r="H21" s="44">
        <f t="shared" si="2"/>
        <v>0</v>
      </c>
      <c r="I21" s="43"/>
      <c r="J21" s="44">
        <f t="shared" si="3"/>
        <v>0</v>
      </c>
    </row>
    <row r="22" spans="1:10" x14ac:dyDescent="0.15">
      <c r="A22" s="116"/>
      <c r="B22" s="47"/>
      <c r="C22" s="43"/>
      <c r="D22" s="44">
        <f t="shared" si="0"/>
        <v>0</v>
      </c>
      <c r="E22" s="43"/>
      <c r="F22" s="44">
        <f t="shared" si="1"/>
        <v>0</v>
      </c>
      <c r="G22" s="43"/>
      <c r="H22" s="44">
        <f t="shared" si="2"/>
        <v>0</v>
      </c>
      <c r="I22" s="43"/>
      <c r="J22" s="44">
        <f t="shared" si="3"/>
        <v>0</v>
      </c>
    </row>
    <row r="23" spans="1:10" x14ac:dyDescent="0.15">
      <c r="A23" s="116"/>
      <c r="B23" s="47"/>
      <c r="C23" s="43"/>
      <c r="D23" s="44">
        <f t="shared" si="0"/>
        <v>0</v>
      </c>
      <c r="E23" s="43"/>
      <c r="F23" s="44">
        <f t="shared" si="1"/>
        <v>0</v>
      </c>
      <c r="G23" s="43"/>
      <c r="H23" s="44">
        <f t="shared" si="2"/>
        <v>0</v>
      </c>
      <c r="I23" s="43"/>
      <c r="J23" s="44">
        <f t="shared" si="3"/>
        <v>0</v>
      </c>
    </row>
    <row r="24" spans="1:10" ht="14.25" thickBot="1" x14ac:dyDescent="0.2">
      <c r="A24" s="116"/>
      <c r="B24" s="54" t="s">
        <v>0</v>
      </c>
      <c r="C24" s="55">
        <v>55</v>
      </c>
      <c r="D24" s="56">
        <f t="shared" si="0"/>
        <v>3.6666666666666667E-2</v>
      </c>
      <c r="E24" s="55">
        <v>55</v>
      </c>
      <c r="F24" s="56">
        <f t="shared" si="1"/>
        <v>2.9333333333333333E-2</v>
      </c>
      <c r="G24" s="55">
        <v>55</v>
      </c>
      <c r="H24" s="56">
        <f t="shared" si="2"/>
        <v>2.4444444444444446E-2</v>
      </c>
      <c r="I24" s="55">
        <v>55</v>
      </c>
      <c r="J24" s="56">
        <f t="shared" si="3"/>
        <v>2.4444444444444446E-2</v>
      </c>
    </row>
    <row r="25" spans="1:10" ht="14.25" thickBot="1" x14ac:dyDescent="0.2">
      <c r="A25" s="117"/>
      <c r="B25" s="65" t="s">
        <v>73</v>
      </c>
      <c r="C25" s="58">
        <f>SUM(C10:C24)</f>
        <v>260</v>
      </c>
      <c r="D25" s="59">
        <f t="shared" si="0"/>
        <v>0.17333333333333334</v>
      </c>
      <c r="E25" s="58">
        <f>SUM(E10:E24)</f>
        <v>310</v>
      </c>
      <c r="F25" s="59">
        <f t="shared" si="1"/>
        <v>0.16533333333333333</v>
      </c>
      <c r="G25" s="58">
        <f>SUM(G10:G24)</f>
        <v>310</v>
      </c>
      <c r="H25" s="59">
        <f t="shared" si="2"/>
        <v>0.13777777777777778</v>
      </c>
      <c r="I25" s="58">
        <f>SUM(I10:I24)</f>
        <v>310</v>
      </c>
      <c r="J25" s="59">
        <f t="shared" si="3"/>
        <v>0.13777777777777778</v>
      </c>
    </row>
    <row r="26" spans="1:10" ht="14.25" thickBot="1" x14ac:dyDescent="0.2">
      <c r="A26" s="6"/>
      <c r="B26" s="57" t="s">
        <v>30</v>
      </c>
      <c r="C26" s="58">
        <f>C9+C25</f>
        <v>910</v>
      </c>
      <c r="D26" s="59">
        <f t="shared" si="0"/>
        <v>0.60666666666666669</v>
      </c>
      <c r="E26" s="58">
        <f>E9+E25</f>
        <v>960</v>
      </c>
      <c r="F26" s="59">
        <f t="shared" si="1"/>
        <v>0.51200000000000001</v>
      </c>
      <c r="G26" s="58">
        <f>G9+G25</f>
        <v>960</v>
      </c>
      <c r="H26" s="59">
        <f t="shared" si="2"/>
        <v>0.42666666666666669</v>
      </c>
      <c r="I26" s="58">
        <f>I9+I25</f>
        <v>960</v>
      </c>
      <c r="J26" s="59">
        <f t="shared" si="3"/>
        <v>0.42666666666666669</v>
      </c>
    </row>
    <row r="27" spans="1:10" ht="14.25" thickBot="1" x14ac:dyDescent="0.2">
      <c r="A27" s="6"/>
      <c r="B27" s="48" t="s">
        <v>31</v>
      </c>
      <c r="C27" s="49">
        <f>C6-C26</f>
        <v>90</v>
      </c>
      <c r="D27" s="50">
        <f t="shared" si="0"/>
        <v>0.06</v>
      </c>
      <c r="E27" s="70">
        <f>E6-E26</f>
        <v>352</v>
      </c>
      <c r="F27" s="50">
        <f t="shared" si="1"/>
        <v>0.18773333333333334</v>
      </c>
      <c r="G27" s="49">
        <f>G6-G26</f>
        <v>615</v>
      </c>
      <c r="H27" s="50">
        <f t="shared" si="2"/>
        <v>0.27333333333333332</v>
      </c>
      <c r="I27" s="49">
        <f>I6-I26</f>
        <v>615</v>
      </c>
      <c r="J27" s="50">
        <f t="shared" si="3"/>
        <v>0.27333333333333332</v>
      </c>
    </row>
    <row r="28" spans="1:10" x14ac:dyDescent="0.15">
      <c r="C28" s="4"/>
      <c r="D28" s="4"/>
      <c r="E28" s="4"/>
    </row>
    <row r="29" spans="1:10" ht="14.25" thickBot="1" x14ac:dyDescent="0.2">
      <c r="B29" t="s">
        <v>82</v>
      </c>
    </row>
    <row r="30" spans="1:10" ht="132.75" customHeight="1" thickBot="1" x14ac:dyDescent="0.2">
      <c r="B30" s="86" t="s">
        <v>84</v>
      </c>
      <c r="C30" s="134" t="s">
        <v>85</v>
      </c>
      <c r="D30" s="135"/>
      <c r="E30" s="135"/>
      <c r="F30" s="135"/>
      <c r="G30" s="135"/>
      <c r="H30" s="135"/>
      <c r="I30" s="135"/>
      <c r="J30" s="136"/>
    </row>
    <row r="31" spans="1:10" ht="99.75" customHeight="1" thickBot="1" x14ac:dyDescent="0.2">
      <c r="B31" s="87" t="s">
        <v>83</v>
      </c>
      <c r="C31" s="137" t="s">
        <v>86</v>
      </c>
      <c r="D31" s="137"/>
      <c r="E31" s="137"/>
      <c r="F31" s="137"/>
      <c r="G31" s="137"/>
      <c r="H31" s="137"/>
      <c r="I31" s="137"/>
      <c r="J31" s="138"/>
    </row>
    <row r="32" spans="1:10" ht="13.5" customHeight="1" x14ac:dyDescent="0.15">
      <c r="B32" s="85"/>
      <c r="C32" s="84"/>
      <c r="D32" s="84"/>
      <c r="E32" s="84"/>
      <c r="F32" s="84"/>
      <c r="G32" s="84"/>
      <c r="H32" s="84"/>
      <c r="I32" s="84"/>
      <c r="J32" s="84"/>
    </row>
    <row r="33" spans="2:10" ht="14.25" thickBot="1" x14ac:dyDescent="0.2">
      <c r="B33" t="s">
        <v>32</v>
      </c>
    </row>
    <row r="34" spans="2:10" ht="50.1" customHeight="1" thickBot="1" x14ac:dyDescent="0.2">
      <c r="B34" s="38" t="s">
        <v>33</v>
      </c>
      <c r="C34" s="127" t="s">
        <v>53</v>
      </c>
      <c r="D34" s="128"/>
      <c r="E34" s="128"/>
      <c r="F34" s="128"/>
      <c r="G34" s="128"/>
      <c r="H34" s="128"/>
      <c r="I34" s="128"/>
      <c r="J34" s="129"/>
    </row>
    <row r="35" spans="2:10" ht="50.1" customHeight="1" thickBot="1" x14ac:dyDescent="0.2">
      <c r="B35" s="38" t="s">
        <v>34</v>
      </c>
      <c r="C35" s="127" t="s">
        <v>54</v>
      </c>
      <c r="D35" s="128"/>
      <c r="E35" s="128"/>
      <c r="F35" s="128"/>
      <c r="G35" s="128"/>
      <c r="H35" s="128"/>
      <c r="I35" s="128"/>
      <c r="J35" s="129"/>
    </row>
    <row r="36" spans="2:10" ht="50.1" customHeight="1" thickBot="1" x14ac:dyDescent="0.2">
      <c r="B36" s="38" t="s">
        <v>35</v>
      </c>
      <c r="C36" s="130" t="s">
        <v>55</v>
      </c>
      <c r="D36" s="128"/>
      <c r="E36" s="128"/>
      <c r="F36" s="128"/>
      <c r="G36" s="128"/>
      <c r="H36" s="128"/>
      <c r="I36" s="128"/>
      <c r="J36" s="129"/>
    </row>
    <row r="37" spans="2:10" ht="50.1" customHeight="1" thickBot="1" x14ac:dyDescent="0.2">
      <c r="B37" s="64" t="s">
        <v>36</v>
      </c>
      <c r="C37" s="131" t="s">
        <v>56</v>
      </c>
      <c r="D37" s="132"/>
      <c r="E37" s="132"/>
      <c r="F37" s="132"/>
      <c r="G37" s="132"/>
      <c r="H37" s="132"/>
      <c r="I37" s="132"/>
      <c r="J37" s="133"/>
    </row>
  </sheetData>
  <sheetProtection algorithmName="SHA-512" hashValue="9iO72/FxS1w82i39gB+fC0O3H1VJ80tHKgEXadF7IluZS9EpKlxq8LR9P1f8QRV8xbPcefV3GTgVGJz49aZg5Q==" saltValue="0ilspepPdWsb4OO8qYhuwA==" spinCount="100000" sheet="1" objects="1" scenarios="1"/>
  <mergeCells count="8">
    <mergeCell ref="A7:A9"/>
    <mergeCell ref="C34:J34"/>
    <mergeCell ref="C35:J35"/>
    <mergeCell ref="C36:J36"/>
    <mergeCell ref="C37:J37"/>
    <mergeCell ref="A10:A25"/>
    <mergeCell ref="C30:J30"/>
    <mergeCell ref="C31:J31"/>
  </mergeCells>
  <phoneticPr fontId="1"/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9517-50AD-4194-AE5E-516A3AF2097F}">
  <dimension ref="A1:M33"/>
  <sheetViews>
    <sheetView zoomScaleNormal="100" workbookViewId="0">
      <selection activeCell="B1" sqref="B1"/>
    </sheetView>
  </sheetViews>
  <sheetFormatPr defaultRowHeight="13.5" x14ac:dyDescent="0.15"/>
  <cols>
    <col min="1" max="1" width="4.5" style="3" customWidth="1"/>
    <col min="2" max="2" width="29.375" customWidth="1"/>
    <col min="3" max="3" width="10.625" customWidth="1"/>
    <col min="4" max="4" width="5.125" style="3" customWidth="1"/>
    <col min="5" max="5" width="31.25" customWidth="1"/>
    <col min="6" max="6" width="11.25" customWidth="1"/>
  </cols>
  <sheetData>
    <row r="1" spans="1:6" ht="17.25" x14ac:dyDescent="0.15">
      <c r="A1" s="8"/>
      <c r="B1" s="69" t="s">
        <v>80</v>
      </c>
      <c r="C1" s="9"/>
      <c r="D1" s="8"/>
      <c r="E1" s="9"/>
      <c r="F1" s="9"/>
    </row>
    <row r="2" spans="1:6" x14ac:dyDescent="0.15">
      <c r="A2" s="8"/>
      <c r="B2" s="9"/>
      <c r="C2" s="9"/>
      <c r="D2" s="8"/>
      <c r="E2" s="9"/>
      <c r="F2" s="9"/>
    </row>
    <row r="3" spans="1:6" ht="14.25" thickBot="1" x14ac:dyDescent="0.2">
      <c r="A3" s="19"/>
      <c r="B3" s="9"/>
      <c r="C3" s="9"/>
      <c r="D3" s="8"/>
      <c r="E3" s="9"/>
      <c r="F3" s="9" t="s">
        <v>70</v>
      </c>
    </row>
    <row r="4" spans="1:6" ht="14.25" thickBot="1" x14ac:dyDescent="0.2">
      <c r="A4" s="68"/>
      <c r="B4" s="20" t="s">
        <v>38</v>
      </c>
      <c r="C4" s="20" t="s">
        <v>37</v>
      </c>
      <c r="D4" s="19"/>
      <c r="E4" s="21" t="s">
        <v>6</v>
      </c>
      <c r="F4" s="20" t="s">
        <v>37</v>
      </c>
    </row>
    <row r="5" spans="1:6" x14ac:dyDescent="0.15">
      <c r="A5" s="139" t="s">
        <v>5</v>
      </c>
      <c r="B5" s="93" t="s">
        <v>39</v>
      </c>
      <c r="C5" s="73"/>
      <c r="D5" s="139" t="s">
        <v>45</v>
      </c>
      <c r="E5" s="93" t="s">
        <v>4</v>
      </c>
      <c r="F5" s="73"/>
    </row>
    <row r="6" spans="1:6" x14ac:dyDescent="0.15">
      <c r="A6" s="140"/>
      <c r="B6" s="94" t="s">
        <v>74</v>
      </c>
      <c r="C6" s="74"/>
      <c r="D6" s="140"/>
      <c r="E6" s="94"/>
      <c r="F6" s="74"/>
    </row>
    <row r="7" spans="1:6" x14ac:dyDescent="0.15">
      <c r="A7" s="140"/>
      <c r="B7" s="94" t="s">
        <v>10</v>
      </c>
      <c r="C7" s="74"/>
      <c r="D7" s="140"/>
      <c r="E7" s="94"/>
      <c r="F7" s="74"/>
    </row>
    <row r="8" spans="1:6" x14ac:dyDescent="0.15">
      <c r="A8" s="140"/>
      <c r="B8" s="95" t="s">
        <v>40</v>
      </c>
      <c r="C8" s="74"/>
      <c r="D8" s="140"/>
      <c r="E8" s="95" t="s">
        <v>43</v>
      </c>
      <c r="F8" s="74"/>
    </row>
    <row r="9" spans="1:6" x14ac:dyDescent="0.15">
      <c r="A9" s="140"/>
      <c r="B9" s="94" t="s">
        <v>41</v>
      </c>
      <c r="C9" s="74"/>
      <c r="D9" s="140"/>
      <c r="E9" s="95" t="s">
        <v>2</v>
      </c>
      <c r="F9" s="74"/>
    </row>
    <row r="10" spans="1:6" x14ac:dyDescent="0.15">
      <c r="A10" s="140"/>
      <c r="B10" s="94" t="s">
        <v>12</v>
      </c>
      <c r="C10" s="74"/>
      <c r="D10" s="140"/>
      <c r="E10" s="94"/>
      <c r="F10" s="74"/>
    </row>
    <row r="11" spans="1:6" x14ac:dyDescent="0.15">
      <c r="A11" s="140"/>
      <c r="B11" s="96" t="s">
        <v>42</v>
      </c>
      <c r="C11" s="74"/>
      <c r="D11" s="140"/>
      <c r="E11" s="94"/>
      <c r="F11" s="74"/>
    </row>
    <row r="12" spans="1:6" ht="14.25" thickBot="1" x14ac:dyDescent="0.2">
      <c r="A12" s="140"/>
      <c r="B12" s="94" t="s">
        <v>58</v>
      </c>
      <c r="C12" s="74"/>
      <c r="D12" s="141"/>
      <c r="E12" s="99"/>
      <c r="F12" s="76"/>
    </row>
    <row r="13" spans="1:6" x14ac:dyDescent="0.15">
      <c r="A13" s="140"/>
      <c r="B13" s="94" t="s">
        <v>9</v>
      </c>
      <c r="C13" s="74"/>
      <c r="D13" s="139" t="s">
        <v>46</v>
      </c>
      <c r="E13" s="93" t="s">
        <v>47</v>
      </c>
      <c r="F13" s="73"/>
    </row>
    <row r="14" spans="1:6" x14ac:dyDescent="0.15">
      <c r="A14" s="140"/>
      <c r="B14" s="94" t="s">
        <v>59</v>
      </c>
      <c r="C14" s="74"/>
      <c r="D14" s="140"/>
      <c r="E14" s="94" t="s">
        <v>79</v>
      </c>
      <c r="F14" s="74"/>
    </row>
    <row r="15" spans="1:6" x14ac:dyDescent="0.15">
      <c r="A15" s="140"/>
      <c r="B15" s="94"/>
      <c r="C15" s="74"/>
      <c r="D15" s="140"/>
      <c r="E15" s="95"/>
      <c r="F15" s="74"/>
    </row>
    <row r="16" spans="1:6" x14ac:dyDescent="0.15">
      <c r="A16" s="140"/>
      <c r="B16" s="94"/>
      <c r="C16" s="74"/>
      <c r="D16" s="140"/>
      <c r="E16" s="95" t="s">
        <v>48</v>
      </c>
      <c r="F16" s="74"/>
    </row>
    <row r="17" spans="1:13" ht="14.25" thickBot="1" x14ac:dyDescent="0.2">
      <c r="A17" s="140"/>
      <c r="B17" s="97"/>
      <c r="C17" s="75"/>
      <c r="D17" s="140"/>
      <c r="E17" s="100"/>
      <c r="F17" s="74"/>
    </row>
    <row r="18" spans="1:13" ht="14.25" thickBot="1" x14ac:dyDescent="0.2">
      <c r="A18" s="141"/>
      <c r="B18" s="33" t="s">
        <v>23</v>
      </c>
      <c r="C18" s="71">
        <f>SUM(C5:C17)</f>
        <v>0</v>
      </c>
      <c r="D18" s="141"/>
      <c r="E18" s="99" t="s">
        <v>69</v>
      </c>
      <c r="F18" s="76"/>
    </row>
    <row r="19" spans="1:13" ht="13.5" customHeight="1" x14ac:dyDescent="0.15">
      <c r="A19" s="139" t="s">
        <v>44</v>
      </c>
      <c r="B19" s="98" t="s">
        <v>75</v>
      </c>
      <c r="C19" s="73"/>
      <c r="D19" s="139" t="s">
        <v>3</v>
      </c>
      <c r="E19" s="98" t="s">
        <v>49</v>
      </c>
      <c r="F19" s="73"/>
    </row>
    <row r="20" spans="1:13" x14ac:dyDescent="0.15">
      <c r="A20" s="140"/>
      <c r="B20" s="94" t="s">
        <v>76</v>
      </c>
      <c r="C20" s="74"/>
      <c r="D20" s="140"/>
      <c r="E20" s="94" t="s">
        <v>50</v>
      </c>
      <c r="F20" s="74"/>
    </row>
    <row r="21" spans="1:13" x14ac:dyDescent="0.15">
      <c r="A21" s="140"/>
      <c r="B21" s="94" t="s">
        <v>77</v>
      </c>
      <c r="C21" s="74"/>
      <c r="D21" s="140"/>
      <c r="E21" s="101"/>
      <c r="F21" s="74"/>
    </row>
    <row r="22" spans="1:13" ht="14.25" thickBot="1" x14ac:dyDescent="0.2">
      <c r="A22" s="140"/>
      <c r="B22" s="94" t="s">
        <v>78</v>
      </c>
      <c r="C22" s="74"/>
      <c r="D22" s="141"/>
      <c r="E22" s="102"/>
      <c r="F22" s="76"/>
    </row>
    <row r="23" spans="1:13" x14ac:dyDescent="0.15">
      <c r="A23" s="140"/>
      <c r="B23" s="95" t="s">
        <v>51</v>
      </c>
      <c r="C23" s="74"/>
      <c r="D23" s="140" t="s">
        <v>0</v>
      </c>
      <c r="E23" s="103" t="s">
        <v>67</v>
      </c>
      <c r="F23" s="77"/>
    </row>
    <row r="24" spans="1:13" x14ac:dyDescent="0.15">
      <c r="A24" s="140"/>
      <c r="B24" s="94" t="s">
        <v>24</v>
      </c>
      <c r="C24" s="74"/>
      <c r="D24" s="140"/>
      <c r="E24" s="96" t="s">
        <v>17</v>
      </c>
      <c r="F24" s="74"/>
    </row>
    <row r="25" spans="1:13" x14ac:dyDescent="0.15">
      <c r="A25" s="140"/>
      <c r="B25" s="94" t="s">
        <v>64</v>
      </c>
      <c r="C25" s="74"/>
      <c r="D25" s="140"/>
      <c r="E25" s="104"/>
      <c r="F25" s="78"/>
    </row>
    <row r="26" spans="1:13" x14ac:dyDescent="0.15">
      <c r="A26" s="140"/>
      <c r="B26" s="94" t="s">
        <v>65</v>
      </c>
      <c r="C26" s="74"/>
      <c r="D26" s="140"/>
      <c r="E26" s="94"/>
      <c r="F26" s="74"/>
      <c r="M26" s="1"/>
    </row>
    <row r="27" spans="1:13" x14ac:dyDescent="0.15">
      <c r="A27" s="140"/>
      <c r="B27" s="94"/>
      <c r="C27" s="74"/>
      <c r="D27" s="140"/>
      <c r="E27" s="94"/>
      <c r="F27" s="74"/>
    </row>
    <row r="28" spans="1:13" ht="14.25" thickBot="1" x14ac:dyDescent="0.2">
      <c r="A28" s="140"/>
      <c r="B28" s="97"/>
      <c r="C28" s="75"/>
      <c r="D28" s="140"/>
      <c r="E28" s="94"/>
      <c r="F28" s="74"/>
    </row>
    <row r="29" spans="1:13" ht="14.25" thickBot="1" x14ac:dyDescent="0.2">
      <c r="A29" s="141"/>
      <c r="B29" s="33" t="s">
        <v>23</v>
      </c>
      <c r="C29" s="71">
        <f>SUM(C19:C28)</f>
        <v>0</v>
      </c>
      <c r="D29" s="141"/>
      <c r="E29" s="97"/>
      <c r="F29" s="75"/>
    </row>
    <row r="30" spans="1:13" ht="14.25" thickBot="1" x14ac:dyDescent="0.2">
      <c r="A30" s="66"/>
      <c r="B30" s="35" t="s">
        <v>21</v>
      </c>
      <c r="C30" s="72">
        <f>C18+C29</f>
        <v>0</v>
      </c>
      <c r="D30" s="19"/>
      <c r="E30" s="37" t="s">
        <v>20</v>
      </c>
      <c r="F30" s="72">
        <f>SUM(F5:F29)</f>
        <v>0</v>
      </c>
    </row>
    <row r="31" spans="1:13" x14ac:dyDescent="0.15">
      <c r="A31" s="2"/>
      <c r="F31" s="7"/>
    </row>
    <row r="32" spans="1:13" ht="14.25" thickBot="1" x14ac:dyDescent="0.2">
      <c r="E32" s="6" t="s">
        <v>52</v>
      </c>
      <c r="F32" s="7"/>
    </row>
    <row r="33" spans="5:6" ht="14.25" thickBot="1" x14ac:dyDescent="0.2">
      <c r="E33" s="105"/>
      <c r="F33" s="106"/>
    </row>
  </sheetData>
  <sheetProtection algorithmName="SHA-512" hashValue="71s8FyZAuFW9PDl2DxhoF7tHbE5mpghAyKmotg0Pgoplgd4bPC9/HObu6Hzs4l8/8woa4smMhWj/yp2HfEoqnA==" saltValue="cVWQVLObdAU2HMhpUnaGWQ==" spinCount="100000" sheet="1" objects="1" scenarios="1"/>
  <mergeCells count="6">
    <mergeCell ref="D5:D12"/>
    <mergeCell ref="A5:A18"/>
    <mergeCell ref="D13:D18"/>
    <mergeCell ref="A19:A29"/>
    <mergeCell ref="D19:D22"/>
    <mergeCell ref="D23:D29"/>
  </mergeCells>
  <phoneticPr fontId="1"/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65FB1-70D5-479A-B540-15A8EF64C4CB}">
  <dimension ref="A1:N44"/>
  <sheetViews>
    <sheetView zoomScaleNormal="100" workbookViewId="0">
      <selection activeCell="F36" sqref="F36"/>
    </sheetView>
  </sheetViews>
  <sheetFormatPr defaultRowHeight="13.5" x14ac:dyDescent="0.15"/>
  <cols>
    <col min="1" max="1" width="4.5" style="3" customWidth="1"/>
    <col min="2" max="2" width="29.375" customWidth="1"/>
    <col min="3" max="3" width="10.625" customWidth="1"/>
    <col min="4" max="4" width="5.125" style="3" customWidth="1"/>
    <col min="5" max="5" width="31.25" customWidth="1"/>
    <col min="6" max="6" width="11.25" customWidth="1"/>
  </cols>
  <sheetData>
    <row r="1" spans="1:6" ht="17.25" x14ac:dyDescent="0.15">
      <c r="A1" s="8"/>
      <c r="B1" s="69" t="s">
        <v>80</v>
      </c>
      <c r="C1" s="9"/>
      <c r="D1" s="8"/>
      <c r="E1" s="9"/>
      <c r="F1" s="9"/>
    </row>
    <row r="2" spans="1:6" x14ac:dyDescent="0.15">
      <c r="A2" s="8"/>
      <c r="B2" s="9"/>
      <c r="C2" s="9"/>
      <c r="D2" s="8"/>
      <c r="E2" s="9"/>
      <c r="F2" s="9"/>
    </row>
    <row r="3" spans="1:6" ht="14.25" thickBot="1" x14ac:dyDescent="0.2">
      <c r="A3" s="19"/>
      <c r="B3" s="9"/>
      <c r="C3" s="9"/>
      <c r="D3" s="8"/>
      <c r="E3" s="9"/>
      <c r="F3" s="9" t="s">
        <v>70</v>
      </c>
    </row>
    <row r="4" spans="1:6" ht="14.25" thickBot="1" x14ac:dyDescent="0.2">
      <c r="A4" s="68"/>
      <c r="B4" s="20" t="s">
        <v>38</v>
      </c>
      <c r="C4" s="20" t="s">
        <v>37</v>
      </c>
      <c r="D4" s="19"/>
      <c r="E4" s="21" t="s">
        <v>6</v>
      </c>
      <c r="F4" s="20" t="s">
        <v>37</v>
      </c>
    </row>
    <row r="5" spans="1:6" x14ac:dyDescent="0.15">
      <c r="A5" s="139" t="s">
        <v>5</v>
      </c>
      <c r="B5" s="14" t="s">
        <v>39</v>
      </c>
      <c r="C5" s="10"/>
      <c r="D5" s="139" t="s">
        <v>45</v>
      </c>
      <c r="E5" s="14" t="s">
        <v>4</v>
      </c>
      <c r="F5" s="10"/>
    </row>
    <row r="6" spans="1:6" x14ac:dyDescent="0.15">
      <c r="A6" s="140"/>
      <c r="B6" s="15" t="s">
        <v>57</v>
      </c>
      <c r="C6" s="11">
        <v>1500</v>
      </c>
      <c r="D6" s="140"/>
      <c r="E6" s="15" t="s">
        <v>66</v>
      </c>
      <c r="F6" s="11">
        <v>1950</v>
      </c>
    </row>
    <row r="7" spans="1:6" x14ac:dyDescent="0.15">
      <c r="A7" s="140"/>
      <c r="B7" s="15" t="s">
        <v>10</v>
      </c>
      <c r="C7" s="11">
        <v>250</v>
      </c>
      <c r="D7" s="140"/>
      <c r="E7" s="15"/>
      <c r="F7" s="11"/>
    </row>
    <row r="8" spans="1:6" x14ac:dyDescent="0.15">
      <c r="A8" s="140"/>
      <c r="B8" s="16" t="s">
        <v>40</v>
      </c>
      <c r="C8" s="11"/>
      <c r="D8" s="140"/>
      <c r="E8" s="16" t="s">
        <v>43</v>
      </c>
      <c r="F8" s="11"/>
    </row>
    <row r="9" spans="1:6" x14ac:dyDescent="0.15">
      <c r="A9" s="140"/>
      <c r="B9" s="15" t="s">
        <v>41</v>
      </c>
      <c r="C9" s="11">
        <v>3500</v>
      </c>
      <c r="D9" s="140"/>
      <c r="E9" s="16" t="s">
        <v>2</v>
      </c>
      <c r="F9" s="11"/>
    </row>
    <row r="10" spans="1:6" x14ac:dyDescent="0.15">
      <c r="A10" s="140"/>
      <c r="B10" s="15" t="s">
        <v>12</v>
      </c>
      <c r="C10" s="11">
        <v>600</v>
      </c>
      <c r="D10" s="140"/>
      <c r="E10" s="15" t="s">
        <v>11</v>
      </c>
      <c r="F10" s="11">
        <v>2000</v>
      </c>
    </row>
    <row r="11" spans="1:6" x14ac:dyDescent="0.15">
      <c r="A11" s="140"/>
      <c r="B11" s="17" t="s">
        <v>42</v>
      </c>
      <c r="C11" s="11"/>
      <c r="D11" s="140"/>
      <c r="E11" s="15"/>
      <c r="F11" s="11"/>
    </row>
    <row r="12" spans="1:6" ht="14.25" thickBot="1" x14ac:dyDescent="0.2">
      <c r="A12" s="140"/>
      <c r="B12" s="15" t="s">
        <v>58</v>
      </c>
      <c r="C12" s="11">
        <v>3000</v>
      </c>
      <c r="D12" s="141"/>
      <c r="E12" s="30"/>
      <c r="F12" s="12"/>
    </row>
    <row r="13" spans="1:6" x14ac:dyDescent="0.15">
      <c r="A13" s="140"/>
      <c r="B13" s="15" t="s">
        <v>9</v>
      </c>
      <c r="C13" s="11">
        <v>1000</v>
      </c>
      <c r="D13" s="139" t="s">
        <v>46</v>
      </c>
      <c r="E13" s="14" t="s">
        <v>47</v>
      </c>
      <c r="F13" s="10"/>
    </row>
    <row r="14" spans="1:6" x14ac:dyDescent="0.15">
      <c r="A14" s="140"/>
      <c r="B14" s="15" t="s">
        <v>59</v>
      </c>
      <c r="C14" s="11">
        <v>700</v>
      </c>
      <c r="D14" s="140"/>
      <c r="E14" s="15" t="s">
        <v>68</v>
      </c>
      <c r="F14" s="11">
        <v>5000</v>
      </c>
    </row>
    <row r="15" spans="1:6" x14ac:dyDescent="0.15">
      <c r="A15" s="140"/>
      <c r="B15" s="15"/>
      <c r="C15" s="11"/>
      <c r="D15" s="140"/>
      <c r="E15" s="16"/>
      <c r="F15" s="11"/>
    </row>
    <row r="16" spans="1:6" x14ac:dyDescent="0.15">
      <c r="A16" s="140"/>
      <c r="B16" s="15"/>
      <c r="C16" s="11"/>
      <c r="D16" s="140"/>
      <c r="E16" s="16" t="s">
        <v>48</v>
      </c>
      <c r="F16" s="11"/>
    </row>
    <row r="17" spans="1:6" ht="14.25" thickBot="1" x14ac:dyDescent="0.2">
      <c r="A17" s="140"/>
      <c r="B17" s="27"/>
      <c r="C17" s="28"/>
      <c r="D17" s="140"/>
      <c r="E17" s="23"/>
      <c r="F17" s="11"/>
    </row>
    <row r="18" spans="1:6" ht="14.25" thickBot="1" x14ac:dyDescent="0.2">
      <c r="A18" s="141"/>
      <c r="B18" s="33" t="s">
        <v>23</v>
      </c>
      <c r="C18" s="34">
        <f>C6+C7+C9+C10+C12+C13+C14+C15+C16</f>
        <v>10550</v>
      </c>
      <c r="D18" s="141"/>
      <c r="E18" s="30" t="s">
        <v>69</v>
      </c>
      <c r="F18" s="12"/>
    </row>
    <row r="19" spans="1:6" ht="13.5" customHeight="1" x14ac:dyDescent="0.15">
      <c r="A19" s="139" t="s">
        <v>44</v>
      </c>
      <c r="B19" s="18" t="s">
        <v>60</v>
      </c>
      <c r="C19" s="10">
        <v>7200</v>
      </c>
      <c r="D19" s="139" t="s">
        <v>3</v>
      </c>
      <c r="E19" s="18" t="s">
        <v>49</v>
      </c>
      <c r="F19" s="10">
        <v>1000</v>
      </c>
    </row>
    <row r="20" spans="1:6" x14ac:dyDescent="0.15">
      <c r="A20" s="140"/>
      <c r="B20" s="15" t="s">
        <v>61</v>
      </c>
      <c r="C20" s="11">
        <v>4800</v>
      </c>
      <c r="D20" s="140"/>
      <c r="E20" s="15" t="s">
        <v>50</v>
      </c>
      <c r="F20" s="11">
        <v>600</v>
      </c>
    </row>
    <row r="21" spans="1:6" x14ac:dyDescent="0.15">
      <c r="A21" s="140"/>
      <c r="B21" s="15" t="s">
        <v>62</v>
      </c>
      <c r="C21" s="11">
        <v>3000</v>
      </c>
      <c r="D21" s="140"/>
      <c r="E21" s="24"/>
      <c r="F21" s="11"/>
    </row>
    <row r="22" spans="1:6" ht="14.25" thickBot="1" x14ac:dyDescent="0.2">
      <c r="A22" s="140"/>
      <c r="B22" s="15" t="s">
        <v>63</v>
      </c>
      <c r="C22" s="11"/>
      <c r="D22" s="141"/>
      <c r="E22" s="31"/>
      <c r="F22" s="12"/>
    </row>
    <row r="23" spans="1:6" x14ac:dyDescent="0.15">
      <c r="A23" s="140"/>
      <c r="B23" s="16" t="s">
        <v>51</v>
      </c>
      <c r="C23" s="11"/>
      <c r="D23" s="140" t="s">
        <v>0</v>
      </c>
      <c r="E23" s="22" t="s">
        <v>67</v>
      </c>
      <c r="F23" s="29"/>
    </row>
    <row r="24" spans="1:6" x14ac:dyDescent="0.15">
      <c r="A24" s="140"/>
      <c r="B24" s="15" t="s">
        <v>24</v>
      </c>
      <c r="C24" s="11">
        <v>1200</v>
      </c>
      <c r="D24" s="140"/>
      <c r="E24" s="15" t="s">
        <v>17</v>
      </c>
      <c r="F24" s="11">
        <v>18120</v>
      </c>
    </row>
    <row r="25" spans="1:6" x14ac:dyDescent="0.15">
      <c r="A25" s="140"/>
      <c r="B25" s="15" t="s">
        <v>64</v>
      </c>
      <c r="C25" s="11">
        <v>120</v>
      </c>
      <c r="D25" s="140"/>
      <c r="E25" s="25"/>
      <c r="F25" s="26"/>
    </row>
    <row r="26" spans="1:6" x14ac:dyDescent="0.15">
      <c r="A26" s="140"/>
      <c r="B26" s="15" t="s">
        <v>65</v>
      </c>
      <c r="C26" s="11">
        <v>1800</v>
      </c>
      <c r="D26" s="140"/>
      <c r="E26" s="15"/>
      <c r="F26" s="11"/>
    </row>
    <row r="27" spans="1:6" x14ac:dyDescent="0.15">
      <c r="A27" s="140"/>
      <c r="B27" s="15"/>
      <c r="C27" s="11"/>
      <c r="D27" s="140"/>
      <c r="E27" s="15"/>
      <c r="F27" s="11"/>
    </row>
    <row r="28" spans="1:6" ht="14.25" thickBot="1" x14ac:dyDescent="0.2">
      <c r="A28" s="140"/>
      <c r="B28" s="27"/>
      <c r="C28" s="28"/>
      <c r="D28" s="140"/>
      <c r="E28" s="15"/>
      <c r="F28" s="11"/>
    </row>
    <row r="29" spans="1:6" ht="14.25" thickBot="1" x14ac:dyDescent="0.2">
      <c r="A29" s="141"/>
      <c r="B29" s="33" t="s">
        <v>23</v>
      </c>
      <c r="C29" s="34">
        <f>SUM(C19:C28)</f>
        <v>18120</v>
      </c>
      <c r="D29" s="141"/>
      <c r="E29" s="27"/>
      <c r="F29" s="28"/>
    </row>
    <row r="30" spans="1:6" ht="14.25" thickBot="1" x14ac:dyDescent="0.2">
      <c r="A30" s="67"/>
      <c r="B30" s="35" t="s">
        <v>21</v>
      </c>
      <c r="C30" s="36">
        <f>C18+C29</f>
        <v>28670</v>
      </c>
      <c r="D30" s="19"/>
      <c r="E30" s="37" t="s">
        <v>20</v>
      </c>
      <c r="F30" s="36">
        <f>SUM(F5:F29)</f>
        <v>28670</v>
      </c>
    </row>
    <row r="31" spans="1:6" x14ac:dyDescent="0.15">
      <c r="A31" s="2"/>
      <c r="F31" s="7"/>
    </row>
    <row r="32" spans="1:6" ht="14.25" thickBot="1" x14ac:dyDescent="0.2">
      <c r="E32" s="6" t="s">
        <v>52</v>
      </c>
      <c r="F32" s="7"/>
    </row>
    <row r="33" spans="5:14" ht="14.25" thickBot="1" x14ac:dyDescent="0.2">
      <c r="E33" s="32" t="s">
        <v>71</v>
      </c>
      <c r="F33" s="13">
        <v>1600</v>
      </c>
    </row>
    <row r="41" spans="5:14" x14ac:dyDescent="0.15">
      <c r="L41" s="1"/>
    </row>
    <row r="44" spans="5:14" x14ac:dyDescent="0.15">
      <c r="N44" s="1"/>
    </row>
  </sheetData>
  <sheetProtection algorithmName="SHA-512" hashValue="wCqFqBBJP8iWTTPdY7dLDJb9hKcNSJGw9hzylzuelor38D15E8gWHRQPQd2UhTYhQcCYO0+N8MCwuZSrtlDmaw==" saltValue="Vu9dZErHTjNeetT1V94LZA==" spinCount="100000" sheet="1" objects="1" scenarios="1"/>
  <mergeCells count="6">
    <mergeCell ref="A5:A18"/>
    <mergeCell ref="D5:D12"/>
    <mergeCell ref="D13:D18"/>
    <mergeCell ref="A19:A29"/>
    <mergeCell ref="D23:D29"/>
    <mergeCell ref="D19:D22"/>
  </mergeCells>
  <phoneticPr fontId="1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収支計画</vt:lpstr>
      <vt:lpstr>収支計画（記入例）</vt:lpstr>
      <vt:lpstr>資金計画</vt:lpstr>
      <vt:lpstr>資金計画（記入例）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ネリサポ （ｺｰﾃﾞｨﾈｰﾀｰ）</cp:lastModifiedBy>
  <cp:lastPrinted>2022-03-24T03:03:01Z</cp:lastPrinted>
  <dcterms:created xsi:type="dcterms:W3CDTF">2015-03-24T03:16:33Z</dcterms:created>
  <dcterms:modified xsi:type="dcterms:W3CDTF">2022-05-11T01:56:40Z</dcterms:modified>
</cp:coreProperties>
</file>